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870" windowWidth="16080" windowHeight="8475" activeTab="0"/>
  </bookViews>
  <sheets>
    <sheet name="Лист1 (2)" sheetId="1" r:id="rId1"/>
    <sheet name="Лист1" sheetId="2" r:id="rId2"/>
  </sheets>
  <definedNames>
    <definedName name="_xlnm.Print_Titles" localSheetId="0">'Лист1 (2)'!$3:$3</definedName>
    <definedName name="_xlnm.Print_Area" localSheetId="0">'Лист1 (2)'!$A$1:$N$163</definedName>
  </definedNames>
  <calcPr fullCalcOnLoad="1"/>
</workbook>
</file>

<file path=xl/sharedStrings.xml><?xml version="1.0" encoding="utf-8"?>
<sst xmlns="http://schemas.openxmlformats.org/spreadsheetml/2006/main" count="610" uniqueCount="381">
  <si>
    <t>№</t>
  </si>
  <si>
    <t>Назва Програми</t>
  </si>
  <si>
    <t>Головний розпорядник бюджетних коштів</t>
  </si>
  <si>
    <t xml:space="preserve">                  "Перелік місцевих  програм, які фінансуватимуться за рахунок коштів  
                                            бюджету Новгород-Сіверської міської  територіальної громади у 2021 році"</t>
  </si>
  <si>
    <t xml:space="preserve">Міська 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</si>
  <si>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Фінансове забезпечення програм (в тис.грн.)</t>
  </si>
  <si>
    <t>Цільова Програма розвитку сімейних форм виховання дітей-сиріт,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</si>
  <si>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r>
      <rPr>
        <sz val="12"/>
        <rFont val="Times New Roman"/>
        <family val="1"/>
      </rPr>
      <t>П Р О Г Р А М А
Міський автобус  у місті Новгороді - Сіверському
на 2021 - 2022 роки</t>
    </r>
    <r>
      <rPr>
        <sz val="10"/>
        <rFont val="Times New Roman"/>
        <family val="1"/>
      </rPr>
      <t xml:space="preserve">
</t>
    </r>
  </si>
  <si>
    <t xml:space="preserve">ПРОГРАМА
 підтримки індивідуального житлового будівництва та розвитку особистого селянського господарства «Власний дім» 
на 2021 – 2027 роки
Новгород-Сіверської міської територіальної громади
</t>
  </si>
  <si>
    <t xml:space="preserve">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
</t>
  </si>
  <si>
    <t xml:space="preserve">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
</t>
  </si>
  <si>
    <t xml:space="preserve">Програма
проведення нормативної грошової оцінки земель  
населених пунктів Новгород-Сіверської міської  територіальної громади 
на 2021 рік
</t>
  </si>
  <si>
    <t xml:space="preserve">Програма
розвитку земельних відносин на території 
Новгород-Сіверської міської  територіальної громади на 2021 рік
</t>
  </si>
  <si>
    <t>1230.0</t>
  </si>
  <si>
    <r>
      <t xml:space="preserve">Програма управління комунальним майном Новгород-Сіверської міської </t>
    </r>
    <r>
      <rPr>
        <sz val="10"/>
        <color indexed="10"/>
        <rFont val="Times New Roman"/>
        <family val="1"/>
      </rPr>
      <t xml:space="preserve">об’єднаної </t>
    </r>
    <r>
      <rPr>
        <sz val="10"/>
        <rFont val="Times New Roman"/>
        <family val="1"/>
      </rPr>
      <t>територіальної громади на   2021 рік</t>
    </r>
  </si>
  <si>
    <t xml:space="preserve">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
</t>
  </si>
  <si>
    <t xml:space="preserve">ПРОГРАМА
надання допомоги відділу прикордонної служби «Грем'яч» Чернігівського прикордонного загону на 2021 рік 
</t>
  </si>
  <si>
    <t>державний б-т</t>
  </si>
  <si>
    <t xml:space="preserve">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
</t>
  </si>
  <si>
    <t xml:space="preserve">Програма
надання пільг на встановлення та користування квартирними телефонами на території Новгород-Сіверської міської територіальної громади 
на 2021 - 2022 роки
</t>
  </si>
  <si>
    <t xml:space="preserve">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2021 - 2022 роки
</t>
  </si>
  <si>
    <t xml:space="preserve">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
</t>
  </si>
  <si>
    <t xml:space="preserve">Програма
соціального захисту осіб з інвалідністю, які проживають
на території Новгород-Сіверської міської територіальної громади, 
на 2021 - 2022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</si>
  <si>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
</t>
  </si>
  <si>
    <t xml:space="preserve">доробити </t>
  </si>
  <si>
    <r>
      <rPr>
        <sz val="10"/>
        <color indexed="10"/>
        <rFont val="Times New Roman"/>
        <family val="1"/>
      </rPr>
      <t xml:space="preserve">Програма
  надання пільг на проїзд окремим категоріям громадян 
Новгород-Сіверської міської територіальної громади </t>
    </r>
    <r>
      <rPr>
        <sz val="10"/>
        <rFont val="Times New Roman"/>
        <family val="1"/>
      </rPr>
      <t xml:space="preserve">
залізничним транспортом приміського сполучення 
на 2021 - 2022 роки
</t>
    </r>
  </si>
  <si>
    <t>??????</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</si>
  <si>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
</t>
  </si>
  <si>
    <r>
      <rPr>
        <sz val="10"/>
        <rFont val="Times New Roman"/>
        <family val="1"/>
      </rPr>
      <t xml:space="preserve">ПРОГРАМА
фінансової підтримки комунальних підприємств Новгород-Сіверської 
міської територіальної громади та здійснення внесків </t>
    </r>
    <r>
      <rPr>
        <sz val="10"/>
        <color indexed="10"/>
        <rFont val="Times New Roman"/>
        <family val="1"/>
      </rPr>
      <t xml:space="preserve">
до їх статутного капіталу на  2021 рік
</t>
    </r>
  </si>
  <si>
    <t xml:space="preserve">Програма забезпечення 
розробки (корегування, оновлення) містобудівної  
документації «Генеральний план міста 
Новгород-Сіверський» на 2021- 2022 роки
</t>
  </si>
  <si>
    <t xml:space="preserve">
Програма
фінансового забезпечення  проведення повторних  місцевих виборів міського голови  17 січня 2021 року  на 2020 - 2021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</si>
  <si>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2021 - 2022 роки
</t>
  </si>
  <si>
    <t>доробити паспорт</t>
  </si>
  <si>
    <t xml:space="preserve">Програма
забезпечення препаратами інсуліну хворих на цукровий діабет
мешканців Новгород-Сіверської міської територіальної громади 
на 2021 - 2022 роки
</t>
  </si>
  <si>
    <t xml:space="preserve"> 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</si>
  <si>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юридичного обслуговування Новгород-Сіверської міської ради Чернігівської області на 2020-2021 роки</t>
  </si>
  <si>
    <t>Програма інформатизації Новгород-Сіверської міської об'єдноної територіальної громади на 2020-2022 роки</t>
  </si>
  <si>
    <t>Міська програма фінансового забезпечення представницьких  витрат та інших видатків, пов'язаних з діяльністю Новгород-Сіверської міської ради  на 2020 рік</t>
  </si>
  <si>
    <t>зробити??????</t>
  </si>
  <si>
    <t>Програма організації громадських робіт та робіт тимчасового характеру у населених пунктах Новгород-Сіверської міської об'єдноної територіальної громади на 2020 рік</t>
  </si>
  <si>
    <t>буде чи ні?????</t>
  </si>
  <si>
    <t>Програма надання одноразової матеріальної допомоги мешканцям населених пунктів Новгород-Сіверської міської ради на 2019-2023 роки</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</si>
  <si>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2021 - 2022 роки</t>
  </si>
  <si>
    <t>Програма розвитку малого і середнього підприємництва у м. Новгород-Сіверський на 2017-2020 роки</t>
  </si>
  <si>
    <t>Міська 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населених пунктів Новгород-Сіверської міської об'єдноної територіальної громади на 2020 рік</t>
  </si>
  <si>
    <t>є на 2021????</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</si>
  <si>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</si>
  <si>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с</t>
    </r>
    <r>
      <rPr>
        <sz val="10"/>
        <color indexed="10"/>
        <rFont val="Times New Roman"/>
        <family val="1"/>
      </rPr>
      <t>пец фонд</t>
    </r>
  </si>
  <si>
    <t>Міська програма  юридичного обслуговування управління соціального захисту населення, сім’ї та праці Новгород-Сіверської міської  об'єднаної територіальної громади  на 2020- 2021 роки</t>
  </si>
  <si>
    <t>2020 - 354882</t>
  </si>
  <si>
    <t>КОРОНОВІРУС</t>
  </si>
  <si>
    <t>ГРОМАДСЬКІ ОБЄДНАННЯ</t>
  </si>
  <si>
    <t>ТРУДОВИЙ АРХІВ</t>
  </si>
  <si>
    <t>ЛІКАРНІ</t>
  </si>
  <si>
    <r>
      <rPr>
        <sz val="10"/>
        <rFont val="Times New Roman"/>
        <family val="1"/>
      </rPr>
      <t xml:space="preserve">Програми  з  відзначення 
державних та професійних свят, ювілейних дат, 
проведення  культурно-мистецьких  заходів </t>
    </r>
    <r>
      <rPr>
        <b/>
        <sz val="10"/>
        <color indexed="10"/>
        <rFont val="Times New Roman"/>
        <family val="1"/>
      </rPr>
      <t xml:space="preserve">
Новгород-Сіверської міської територіальної
громади на 2021-2022 роки
</t>
    </r>
  </si>
  <si>
    <t>Програми «Молодь Сіверщини» на 2021-2023 роки</t>
  </si>
  <si>
    <r>
      <rPr>
        <sz val="10"/>
        <rFont val="Times New Roman"/>
        <family val="1"/>
      </rPr>
      <t>Програма «Оздоровлення  та  відпочинку  дітей             Новгород-Сіверської міської територіальної громади»  на 2021-20</t>
    </r>
    <r>
      <rPr>
        <sz val="10"/>
        <color indexed="10"/>
        <rFont val="Times New Roman"/>
        <family val="1"/>
      </rPr>
      <t>23 роки</t>
    </r>
  </si>
  <si>
    <r>
      <rPr>
        <sz val="10"/>
        <rFont val="Times New Roman"/>
        <family val="1"/>
      </rPr>
      <t>Програма розвитку фізичної культури і спорту Новгород-Сіверської міської територіальної
громади на 2021-2023 роки</t>
    </r>
    <r>
      <rPr>
        <sz val="10"/>
        <color indexed="10"/>
        <rFont val="Times New Roman"/>
        <family val="1"/>
      </rPr>
      <t xml:space="preserve">
</t>
    </r>
  </si>
  <si>
    <t>Програми з національно-патріотичного виховання
Новгород-Сіверської міської територіальної громади на 2021-2025 роки</t>
  </si>
  <si>
    <t>Програма «Шкільний автобус» Новгород-Сіверської міської територіальної громади на 2021-2022 роки</t>
  </si>
  <si>
    <t xml:space="preserve">ПРОГРАМА
«Організація харчування дітей у закладах освіти 
Новгород-Сіверської міської територіальної громади на 2021-2022 роки»
</t>
  </si>
  <si>
    <t>Міська рада</t>
  </si>
  <si>
    <t>Відділ освіти, молоді та спорту</t>
  </si>
  <si>
    <t>Управління соціального захисту населення, сім'ї та праці</t>
  </si>
  <si>
    <t>УСЗН</t>
  </si>
  <si>
    <t>Відділ культури, туризму та з питань діяльності ЗМІ</t>
  </si>
  <si>
    <t>ФУ міської ради</t>
  </si>
  <si>
    <t>Програма розвитку малого і середнього підприємництва у  Новгород-Сіверський міській територіальній громаді на 2021-2024 роки</t>
  </si>
  <si>
    <t>Орієнтовна сума розпорядниківна 2021 рік (необхідні видатки)</t>
  </si>
  <si>
    <t>Різниця в бюджетний запит (Форма-3)</t>
  </si>
  <si>
    <t>КПКВ</t>
  </si>
  <si>
    <t>0116020</t>
  </si>
  <si>
    <t>0615011</t>
  </si>
  <si>
    <t>0810160</t>
  </si>
  <si>
    <t>0813031</t>
  </si>
  <si>
    <t>0813032</t>
  </si>
  <si>
    <t>0813035</t>
  </si>
  <si>
    <t>0813050</t>
  </si>
  <si>
    <t>0813123</t>
  </si>
  <si>
    <t>0813160</t>
  </si>
  <si>
    <t>0813242</t>
  </si>
  <si>
    <t>1014082</t>
  </si>
  <si>
    <t>3710160</t>
  </si>
  <si>
    <t>3719800</t>
  </si>
  <si>
    <t>1014081</t>
  </si>
  <si>
    <t>ВСЬОГО</t>
  </si>
  <si>
    <t>РАЗОМ</t>
  </si>
  <si>
    <t>Програми з національно-патріотичного виховання Новгород-Сіверської міської територіальної громади                                                                                         на 2021-2025 роки</t>
  </si>
  <si>
    <t>Програма інформатизації Новгород-Сіверської міської об'єднаної територіальної громади                                                                                           на 2020-2022 роки</t>
  </si>
  <si>
    <t>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</si>
  <si>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t>Найменування головного розпорядника бюджетних коштів бюджету</t>
  </si>
  <si>
    <t>Найменування місцевої/регіональної  програми</t>
  </si>
  <si>
    <t>Дата і номер документа, яким затверджено місцеву/ регіональну програму</t>
  </si>
  <si>
    <t>Рішення сесії міської ради  від №</t>
  </si>
  <si>
    <t>Рішення сесії міської ради  від 08 грудня 2020 року № 1242</t>
  </si>
  <si>
    <t>Рішення сесії міської ради  від 08 грудня 2020 року № 1257</t>
  </si>
  <si>
    <t>Рішення сесії міської ради  від 08 грудня 2020 року № 1289</t>
  </si>
  <si>
    <t xml:space="preserve"> </t>
  </si>
  <si>
    <t>Програма збереження зелених насаджень на території Новгород-Сіверської міської територіальної громади на 2021-2022 роки</t>
  </si>
  <si>
    <t>Рішення сесії міської ради  від 26 березня 2021 року № 154</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</si>
  <si>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(КП"Горбівське")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</si>
  <si>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(КП"Добробут")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</si>
  <si>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(Сільські  комунальні підприємства) </t>
  </si>
  <si>
    <t>Напрямки використання коштів</t>
  </si>
  <si>
    <t>Надання фінансової допомоги на поточні видатки КП "Добробут"</t>
  </si>
  <si>
    <t>Надання фінансової допомоги на поточні видатки КП "Горбівське"</t>
  </si>
  <si>
    <t>Надання фінансової допомоги на поточні видатки КП Новгород-Сіверської міської ТГ</t>
  </si>
  <si>
    <t xml:space="preserve">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</si>
  <si>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</si>
  <si>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Рішення сесії міської ради  від 11 червня 2021 року № 199</t>
  </si>
  <si>
    <t>1013133</t>
  </si>
  <si>
    <t xml:space="preserve">Програма розвитку інвестиційної діяльності в Новгород-Сіверській міській територіальній громаді на 2021-2024 роки
</t>
  </si>
  <si>
    <t>Програма з підвищення ефективності управління активами Новгород-Сіверської міської територіальної громади на 2021-2025 роки</t>
  </si>
  <si>
    <t>0810000</t>
  </si>
  <si>
    <t xml:space="preserve">                                                     гривні</t>
  </si>
  <si>
    <t>Підтримка мешканців Новгород-Сіверської міської територіальної громади із стійкими інтелектуальними та/або психічними порушеннями, які за станом здоров'я потребують стороннього догляду, на 2022-2025 роки</t>
  </si>
  <si>
    <t>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2022-2025 роки</t>
  </si>
  <si>
    <t>Юридичне обслуговування управління соціального захисту населення, сім’ї та праці Новгород-Сіверської міської  ради Чернігівської області на 2022-2025 роки</t>
  </si>
  <si>
    <t>Надання фінансової підтримки  громадським організаціям, об'єднанням, їх членам, що діють на території Новгород-Сіверської  міської територіальної громади, на 2022-2025 роки</t>
  </si>
  <si>
    <t>Підтримка сім’ї, забезпечення гендерної рівності та протидії торгівлі людьми Новгород-Сіверської міської територіальної громади на 2022-2025 роки.</t>
  </si>
  <si>
    <t xml:space="preserve">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2022-2025 роки
</t>
  </si>
  <si>
    <t>на 2022-2025 роки</t>
  </si>
  <si>
    <t xml:space="preserve">Програма забезпечення діяльності місцевої пожежної охорони Новгород-Сіверської міської  територіальної громади на 2022-2025 роки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</si>
  <si>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</si>
  <si>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</si>
  <si>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</si>
  <si>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</si>
  <si>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розвитку земельних відносин на території Новгород-Сіверської міської  територіальної громади на 2022-2025 роки</t>
  </si>
  <si>
    <t>Програма розвитку туризму Новгород-Сіверської міської територіальної громади на 2022-2025 роки</t>
  </si>
  <si>
    <t>Програма «Молодь Сіверщини» на 2022 – 2025 роки</t>
  </si>
  <si>
    <t>1)</t>
  </si>
  <si>
    <t>2)</t>
  </si>
  <si>
    <t>3)</t>
  </si>
  <si>
    <t>4)</t>
  </si>
  <si>
    <t>5)</t>
  </si>
  <si>
    <t>6)</t>
  </si>
  <si>
    <t>7)</t>
  </si>
  <si>
    <t>8)</t>
  </si>
  <si>
    <t>9)</t>
  </si>
  <si>
    <t>10)</t>
  </si>
  <si>
    <t>11)</t>
  </si>
  <si>
    <t>12)</t>
  </si>
  <si>
    <t>13)</t>
  </si>
  <si>
    <t>Програми забезпечення покращення якості надання медичної допомоги населенню Новгород-Сіверської міської територіальної громади на 2022-2025 роки</t>
  </si>
  <si>
    <t>Забезпечення лiкарськими засобами пільгових категорій населення відповідно до Постанови КМУ № 1303 від 17.08.1998</t>
  </si>
  <si>
    <t xml:space="preserve">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продуктамиами для спеціального дієтичного споживання на 2022-2025 роки
</t>
  </si>
  <si>
    <t xml:space="preserve">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
</t>
  </si>
  <si>
    <t>Програма охорони навколишнього природного середовища населених пунктів Новгород-Сіверської міської територіальної громади на 2022 – 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</si>
  <si>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</si>
  <si>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встановлення відеокамер та обслуговування системи відеоспостереження Новгород-Сіверської міської територіальної громади на 2022-2025 роки</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</si>
  <si>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2022 рік
</t>
  </si>
  <si>
    <t xml:space="preserve">Програма популяризації та підняття престижу служби за контрактом та вступу до вищих військових навчальних закладів Міністерства Оборони України на території Новгород-Сіверської міської територіальної громади на 2022 рік </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</si>
  <si>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</si>
  <si>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Забезпечення діяльності бібліотек</t>
  </si>
  <si>
    <t>Забезпечення діяльності палаців i будинків культури, клубів, центрів дозвілля та iнших клубних закладів</t>
  </si>
  <si>
    <t>Надання спеціалізованої освіти мистецькими школами</t>
  </si>
  <si>
    <t>Забезпечення діяльності інших закладів в галузі культури і мистецтва</t>
  </si>
  <si>
    <t>0613133</t>
  </si>
  <si>
    <t>0615012</t>
  </si>
  <si>
    <t>0613140</t>
  </si>
  <si>
    <t>Програма юридичного обслуговування Новгород-Сіверської міської ради Чернігівської області на 2022 - 2025 роки</t>
  </si>
  <si>
    <t>0110150</t>
  </si>
  <si>
    <t>0110180</t>
  </si>
  <si>
    <t>0112010</t>
  </si>
  <si>
    <t>0112111</t>
  </si>
  <si>
    <t>0113112</t>
  </si>
  <si>
    <t>0113133</t>
  </si>
  <si>
    <t>0113242</t>
  </si>
  <si>
    <t>0116030</t>
  </si>
  <si>
    <t>0116071</t>
  </si>
  <si>
    <t>0116082</t>
  </si>
  <si>
    <t>0117351</t>
  </si>
  <si>
    <t>0117130</t>
  </si>
  <si>
    <t>0117461</t>
  </si>
  <si>
    <t>0117412</t>
  </si>
  <si>
    <t>0117610</t>
  </si>
  <si>
    <t xml:space="preserve"> 0117680</t>
  </si>
  <si>
    <t>0118110</t>
  </si>
  <si>
    <t>0118220</t>
  </si>
  <si>
    <t>0118130</t>
  </si>
  <si>
    <t>0118230</t>
  </si>
  <si>
    <t>0118831</t>
  </si>
  <si>
    <t>0118330</t>
  </si>
  <si>
    <t>0117330</t>
  </si>
  <si>
    <t>Рішення сесії міської ради  від 04 грудня 2019 року № 1009 (зі змінами)</t>
  </si>
  <si>
    <t>0611010</t>
  </si>
  <si>
    <t>0611021</t>
  </si>
  <si>
    <t>0611070</t>
  </si>
  <si>
    <t>0611141</t>
  </si>
  <si>
    <t>0611151</t>
  </si>
  <si>
    <t>0611160</t>
  </si>
  <si>
    <t>0615031</t>
  </si>
  <si>
    <t>Усього</t>
  </si>
  <si>
    <t>Матеріально-технічне забезпечення підприємства (оплата комунальних послуг та енергоносіїв)</t>
  </si>
  <si>
    <t>Рішення сесії міської ради  від 03 грудя 2021 року № 478</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</si>
  <si>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 </t>
  </si>
  <si>
    <t xml:space="preserve">Програма придбання службового житла в Новгород-Сіверській  міській територіальній громаді на 2022-2025 роки </t>
  </si>
  <si>
    <t>Рішення сесії міської ради  від 03 грудня 2021 року № 465</t>
  </si>
  <si>
    <t>Програма розробки містобудівної документації Новгород-Сіверської міської територіальної громади на 2022-2025 роки</t>
  </si>
  <si>
    <t>Рішення сесії міської ради  від 03 грудня 2021 року № 454</t>
  </si>
  <si>
    <t xml:space="preserve">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
</t>
  </si>
  <si>
    <t>Комплексна програма соціального захисту населення Новгород-Сіверської міської територіальної громади  на 2022-2025 роки, у тому числі по напрямках:</t>
  </si>
  <si>
    <t xml:space="preserve">Соціальний захист осіб з інвалідністю, які проживають на території Новгород-Сіверської міської територіальної громади, на 2022-2025 роки
</t>
  </si>
  <si>
    <t xml:space="preserve">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2022-2025 роки
</t>
  </si>
  <si>
    <t>Надання пільг на встановлення та користування квартирними телефонами на території Новгород-Сіверської міської територіальної громади  на 2022-2025 роки</t>
  </si>
  <si>
    <t xml:space="preserve">Відділ культури і туризму </t>
  </si>
  <si>
    <t>Програм розвитку культури на території Новгород-Сіверської міської  територіальної громади на 2022–2025 роки, у тому числі по напрямках:</t>
  </si>
  <si>
    <t>1014030</t>
  </si>
  <si>
    <t>1014060</t>
  </si>
  <si>
    <t>*</t>
  </si>
  <si>
    <t>1011080</t>
  </si>
  <si>
    <t>1010000</t>
  </si>
  <si>
    <t>Фінансове управління Новгород-Сіверської міської ради</t>
  </si>
  <si>
    <t>3719770</t>
  </si>
  <si>
    <t>Рішення сесії міської ради  від 03 грудня 2021 року № 473</t>
  </si>
  <si>
    <t>Рішення сесії міської ради від 03 грудня 2021 року № 468</t>
  </si>
  <si>
    <t xml:space="preserve">Програма "Поліцейський офіцер громади" Новгород-Сіверської міської територіальної громади на 2022-2025 роки
</t>
  </si>
  <si>
    <t>0610000</t>
  </si>
  <si>
    <t>Програма розвитку фізичної культури і спорту Новгород-Сіверської міської територіальної громади на 2022-2025 роки</t>
  </si>
  <si>
    <t>Комплексна   програма розвитку освіти Новгород-Сіверської міської територіальної громади на 2022-2025 роки:</t>
  </si>
  <si>
    <t>Програми розвитку первинної медико-санітарної допомоги та створення умов для надання якісних медичних послуг населенню на 2022-2025 роки, у тому числі по напрямках:</t>
  </si>
  <si>
    <t xml:space="preserve">Програма «Молодь Сіверщини» на 2022-2025 роки
</t>
  </si>
  <si>
    <t>0611142</t>
  </si>
  <si>
    <t>0611181</t>
  </si>
  <si>
    <t>0617321</t>
  </si>
  <si>
    <t xml:space="preserve">Обсяг фінансування  передбачений місцевою/регіональною програмою по загальному та спеціальному фонду на 2023 рік  (грн.) </t>
  </si>
  <si>
    <t>Бюджетні призначення  на 2023 рік )  по загальному та спеціальному фонду (грн)</t>
  </si>
  <si>
    <t>0618220</t>
  </si>
  <si>
    <t>0611182</t>
  </si>
  <si>
    <t>0610160</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</si>
  <si>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</si>
  <si>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Поточний ремонт сільських структурних підрозділів.Придбання господарських товарів, будівельних матеріалів для ремонту</t>
  </si>
  <si>
    <t>0118240</t>
  </si>
  <si>
    <t>0113210</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</si>
  <si>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</si>
  <si>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інформатизації  діяльності Новгород-Сіверської міської ради Чернігівської області на 2023-2026 роки</t>
  </si>
  <si>
    <t>Програма інформатизації  діяльності  фінансового управління Новгород-Сіверської міської ради Чернігівської області на 2023-2026 роки</t>
  </si>
  <si>
    <t>0813090</t>
  </si>
  <si>
    <t>14)</t>
  </si>
  <si>
    <t>15)</t>
  </si>
  <si>
    <t>Раннє виявлення  туберкульозу</t>
  </si>
  <si>
    <t>Удосконалення  методів діагностики злоякісних новоутворень та спеціального лікування онкологічних хворих</t>
  </si>
  <si>
    <t xml:space="preserve">Впровадження сучасних та ефективних методів лікуванн; Матеріально-технічне забезпечення медпрацівників; </t>
  </si>
  <si>
    <t>Рішення сесії міської ради  від 03 грудня 2021 року № 461                   (зі змінами)</t>
  </si>
  <si>
    <t>Програми проведення будівництва,  ремонту та утримання доріг  і тротуарів комунальної власності Новгород-Сіверської міської територіальної громади на 2022 - 2025 роки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</si>
  <si>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</si>
  <si>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сесії міської ради  від 03 грудня 2021 року № 469                            (зі змінами)</t>
  </si>
  <si>
    <t xml:space="preserve">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t>
  </si>
  <si>
    <t>Інформатизація діяльності Управління соціального захисту населення, сім'ї та праці Новгород-Сіверської міської ради Чернігівської області на 2022-2025 року</t>
  </si>
  <si>
    <t xml:space="preserve">Програма інформатизації  відділу культури і туризму Новгород-Сіверської міської  ради Чернігівської області на 2023-2025 роки                                                                                                        </t>
  </si>
  <si>
    <t>Програма надання безоплатної правової допомоги населенню Новгород-Сіверської міської територіальної громади на 2023 рік</t>
  </si>
  <si>
    <t>Програма профілактики правопорушень на території населених пунктів Новгород-Сіверської міської територіальної громади на 2023 рік</t>
  </si>
  <si>
    <t>Залишок асигнувань до кінця року</t>
  </si>
  <si>
    <t>Програма про забезпечення автобусного сполучення між містом Новгород-Сіверським та адміністративними центрами територіальних громад Новгород-Сіверського району на 2023 рік</t>
  </si>
  <si>
    <t>щомісячна матеріальна допомога інвалідам, які мають необхідність у забезпеченні медичними виробами та засобами</t>
  </si>
  <si>
    <t>відшкодування витрат за проїзд  для отримання  хворими  з  хронічною  нирковою недостатність курсів програмного гемодіалізу</t>
  </si>
  <si>
    <t>компенсація фізичним особам за надання соціальних послуг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</si>
  <si>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0813230</t>
  </si>
  <si>
    <t>судовий збір</t>
  </si>
  <si>
    <t>забезпечення діяльності КУ "Міський трудовий архів"</t>
  </si>
  <si>
    <t>Оплата комунальних послуг та енергоносіїв КНП</t>
  </si>
  <si>
    <t>матеріальна допомога мешканцям громади</t>
  </si>
  <si>
    <t>відшкодування різниці в тарифах на послуги з централізованого водопостачання та водовідведення для населення міста Новгорода-Сіверського</t>
  </si>
  <si>
    <t>відшкодування різниці між затвердженим виконавчим комітетом міської ради  тарифом на послуги з перевезення пасажирів на автобусному маршруті (погашена кредиторська заборгованість)</t>
  </si>
  <si>
    <t>членські внески до Асоціацій</t>
  </si>
  <si>
    <t>оплата праці і нарахування на заробітну плату, придбання предметів, матеріалів, обладнання та інвентарю</t>
  </si>
  <si>
    <t>відшкодування за послуги зв'язку, які надаються пільговим категоріям громадян</t>
  </si>
  <si>
    <t>матеріальна допомога членам громадських організацій</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</si>
  <si>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</si>
  <si>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придбання квітів, корзин з квітами, державної та протокольної атрибутики</t>
  </si>
  <si>
    <t>На підвищення оперативності реагування на правопорушення, попередження та припинення адміністративних і кримінальних правопорушень, профілактики вуличної злочинності на території населених пунктів МТГ</t>
  </si>
  <si>
    <t>пільгові медикаменти</t>
  </si>
  <si>
    <t>фінансова підтримка КП громади</t>
  </si>
  <si>
    <t>виготовлення технічної документації з землеустрою (погашена кредиторська заборгованість 2022 року)</t>
  </si>
  <si>
    <t>Н-Сів філія ЧОЦЗ</t>
  </si>
  <si>
    <t>Міська рада/         ЦНСП</t>
  </si>
  <si>
    <t>фінансування організації оплачуваних громадських робіт Новгород-Сіверською районною філією Чернігівського обласного центру зайнятості</t>
  </si>
  <si>
    <t>одноразова виплата дитині-сироті, якій виповнилося 18 рокув</t>
  </si>
  <si>
    <t>придбання матеріалі, обладнання,інвентарю, послуги тощо</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</si>
  <si>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</si>
  <si>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</si>
  <si>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Рішення сесії міської ради  від 03 грудня 2021 року    № 440</t>
  </si>
  <si>
    <t>Рішення сесії міської ради  від 03 грудня 2021 року            № 437 (зі змінами)</t>
  </si>
  <si>
    <t>Рішення сесії міської ради  від 03 грудя 2021 року            № 488</t>
  </si>
  <si>
    <t>Рішення сесії міської ради від 28 лютого 2019 року                       № 810  (зі змінами)</t>
  </si>
  <si>
    <t>Рішення сесії міської ради  від 03 грудня 2021 року               № 466  (зі змінами)</t>
  </si>
  <si>
    <t>Рішення сесії міської ради  від 14 липня 2021 року         № 275 (зі змінами)</t>
  </si>
  <si>
    <t>Рішення сесії міської ради  від 03 грудня 2021 року                 № 467</t>
  </si>
  <si>
    <t>Рішення сесії міської ради  від 26 жовтня 2021 року                                    № 369 (зі змінами)</t>
  </si>
  <si>
    <t>Рішення сесії міської ради  від 03 грудня 2021 року                   № 449</t>
  </si>
  <si>
    <t>Рішення сесії міської ради  від 08 грудня 2020 року                № 1241</t>
  </si>
  <si>
    <t>Рішення сесії міської ради  від 03 грудня 2021 року                № 464  (зі змінами)</t>
  </si>
  <si>
    <t>Рішення сесії міської ради  від 08 грудня 2020 року              № 1244</t>
  </si>
  <si>
    <t>Рішення сесії міської ради  від 03 грудня 2021 року              № 485</t>
  </si>
  <si>
    <t>Рішення сесії міської ради  від 03 грудня 2021 року             № 472</t>
  </si>
  <si>
    <t>Рішення сесії міської ради  від 08 грудня 2020 року               № 1250</t>
  </si>
  <si>
    <t>Рішення сесії міської ради  від 03 грудня 2021 року                           № 463 (зі змінами)</t>
  </si>
  <si>
    <t>Рішення сесії міської ради  від 14 липня 2021 року            № 275 (зі змінами)</t>
  </si>
  <si>
    <t>Рішення сесії міської ради  від 03 грудня 2021 року                 № 476</t>
  </si>
  <si>
    <t>Рішення сесії міської ради  від 03 грудня 2021 року                             № 480 (зі змінами)</t>
  </si>
  <si>
    <t>Рішення сесії міської ради від 03 грудня 2021 року           № 479</t>
  </si>
  <si>
    <t>Рішення сесії міської ради від 03 грудня 2021 року             № 479</t>
  </si>
  <si>
    <t>Рішення сесії міської ради  від 03 грудня 2021 року       № 484</t>
  </si>
  <si>
    <t>Рішення сесії міської ради  від 03 грудня 2021 року               № 483</t>
  </si>
  <si>
    <t xml:space="preserve">Рішення сесії міської ради від  15 грудня 2022 року             № 738 </t>
  </si>
  <si>
    <t xml:space="preserve">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2022-2025 роки
</t>
  </si>
  <si>
    <t>Рішення сесії міської ради  від 03 грудня 2021 року № 444   (зі змінами)</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</si>
  <si>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2023 рік
</t>
  </si>
  <si>
    <t>Рішення 22-ої сесії міської ради від 30 березня 2023 року № 798</t>
  </si>
  <si>
    <t>Рішення 22-ої сесії міської ради від 30 березня 2023 року № 799</t>
  </si>
  <si>
    <t>Програма підтримки Новгород-Сіверського сектору Управління Державної міграційної служби України в Чернігівській області       на 2023 рік</t>
  </si>
  <si>
    <t>Програма надання допомоги підрозділам охорони кордону 105 прикордонного загону імені князя Володимира Великого                         на 2023 рік</t>
  </si>
  <si>
    <t>Рішення сесії міської ради  від 03 грудня 2021 року  № 460  (зі змінами)</t>
  </si>
  <si>
    <t>Рішення сесії міської ради  від 03 грудня 2021 року  № 462 (зі змінами)</t>
  </si>
  <si>
    <t>Рішення сесії міської ради  від 21 лютого 2022 року   № 592  (зі змінами)</t>
  </si>
  <si>
    <t>Рішення сесії міської ради  від 21 лютого 2022 року  № 592   (зі змінами)</t>
  </si>
  <si>
    <t>Рішення сесії міської ради  від 03 грудня 2021 року  № 470  (зі змінами)</t>
  </si>
  <si>
    <t xml:space="preserve">Рішення сесії міської ради від 04 грудня 2019 року № 975  (зі змінами)      </t>
  </si>
  <si>
    <t>Рішення сесії міської ради  від 04 грудня 2019 року № 975  (зі змінами)</t>
  </si>
  <si>
    <t>Рішення сесії міської ради  від 03 грудня 2021 року  № 492</t>
  </si>
  <si>
    <t>Рішення сесії міської ради  від 03 грудня 2021 року № 485</t>
  </si>
  <si>
    <t>Рішення сесії міської ради  від 03 грудня 2021 року № 475  (зі змінами)</t>
  </si>
  <si>
    <t>Рішення сесії міської ради  від 08 грудня 2020 року  № 1287</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</si>
  <si>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(пожежна)</t>
  </si>
  <si>
    <t>Рішення сесії міської ради від 27 січня 2023 року № 775</t>
  </si>
  <si>
    <t>Соціальний захист та підтримка внутрішньо переміщених осіб Новгород-Сіверської міської територіальної громади на 2022-2025 роки</t>
  </si>
  <si>
    <t>матеріали, обладнання, інвентар, послуги, інформатизація, здоров'я та соціальний захист</t>
  </si>
  <si>
    <t>матеріали, обладнання, інвентар, послуги, здоров'я та соціальний захист, розвиток матеріально-технічної бази</t>
  </si>
  <si>
    <t>Оплата праці і нарахування на заробітну плату працівникам, задіяним у громадських роботах</t>
  </si>
  <si>
    <t>на проведення заходів і робіт з мобілізаційної підготовки місцевого значення, мобілізації та територіальної оборони Новгород-Сіверської МТГ</t>
  </si>
  <si>
    <t>Рішення сесії міської ради від 27 січня 2023 року № 779 (зі змінами)</t>
  </si>
  <si>
    <t>16)</t>
  </si>
  <si>
    <t>Рішення сесії міської ради  від  27 cічня 2023 року № 778 (зі змінами)</t>
  </si>
  <si>
    <t xml:space="preserve">Рішення сесії міської ради  від 15 грудня 2022 року № 747 (зі змінами) </t>
  </si>
  <si>
    <t>Рішення сесії міської ради від 15 грудня 2022 року № 745 (зі змінами)</t>
  </si>
  <si>
    <t>Рішення сесії міської ради від 15 грудня 2022 року № 762 (зі змінами)</t>
  </si>
  <si>
    <t>відшкодування за проїзд пільговим категоріям громадян зализничним транспортом приміського сполучення</t>
  </si>
  <si>
    <t>Витрати за послуги поховання  загиблих Захисників України</t>
  </si>
  <si>
    <t>Рішення сесії міської ради  від 03 грудня 2021 року № 493 (зі змінами)</t>
  </si>
  <si>
    <t>0117322</t>
  </si>
  <si>
    <t xml:space="preserve">компенсація за медикаменти, відпущені хворим на орфанні захворювання </t>
  </si>
  <si>
    <t xml:space="preserve">компенсація вартості проїзду </t>
  </si>
  <si>
    <t>Забезпечення дітей з інвалідністю технічними та іншими засобами медичного призначення, дітей віком до 1 року, народжених ВІЛ-інфікованими матерями, молочними сумішами</t>
  </si>
  <si>
    <t>інша субвенція районному бюджету Новгород-Сіверського району на виконання заходів Програми з оплати послуг з обслуговування автомобільним транспортом на автобусних маршрутах загального користування Новгород-Сіверський-Семенівка, Новгород-Сіверський-Понорниця</t>
  </si>
  <si>
    <t>на виконання заходів Цільової соціальної програми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(придбання переносних цифрових радіостанцій.)</t>
  </si>
  <si>
    <t xml:space="preserve"> обслуговування програми, придбання модемів, провайдерів</t>
  </si>
  <si>
    <t>представницькі видатки</t>
  </si>
  <si>
    <t>призи</t>
  </si>
  <si>
    <t>Техпаспорт</t>
  </si>
  <si>
    <t>Службове житло</t>
  </si>
  <si>
    <t xml:space="preserve">Поповнення матеріального резерву </t>
  </si>
  <si>
    <t xml:space="preserve">                 ЗВІТ про використання коштів на місцеві програми, які фінансуватимуться за рахунок коштів  бюджету Новгород-Сіверської міської  територіальної громади у 2023 році (з урахуванням змін) станом на 01 липня 2023 року </t>
  </si>
  <si>
    <r>
      <t xml:space="preserve">Фактично використано станом </t>
    </r>
    <r>
      <rPr>
        <b/>
        <u val="single"/>
        <sz val="24"/>
        <rFont val="Times New Roman"/>
        <family val="1"/>
      </rPr>
      <t>на 01 липня 2023 року</t>
    </r>
  </si>
  <si>
    <t>Послуги за користування інтернетом</t>
  </si>
  <si>
    <t>Соціальний захист фізичних осіб, які надають соціальні послуги з догляду на непрофесійній основі та на професійній основі без здійснення підприємницької діяльності на  території Новгород-Сіверської міської територіальної громади на 2022-2025 роки</t>
  </si>
  <si>
    <t>Соціальна підтримка учасників АТО, ООС, Захисників і Захисниць України, членів їх сіфмей, а також членів сімей військовослужбовців, загиблих (пропавших безвісті) в Афганістані при виконанні інтернаціонального обов'язку, які є мешканцями Новгород-Сіверської міської територіальної громади на 2022-2025 роки</t>
  </si>
  <si>
    <t>Організація поховання на території Новгород-Сіверської міської територіальної громади Захисників і Захисниць України, які загинули в боротьбі за незалежність, суверенітет і територіальну цілісність України</t>
  </si>
  <si>
    <t>Рішення сесії міської ради  від 03 грудня 2021 року           № 455 (із змінами)</t>
  </si>
  <si>
    <t>памперси</t>
  </si>
  <si>
    <t>виготовлення  техпаспортів</t>
  </si>
  <si>
    <t>подарункові набори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</si>
  <si>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</si>
  <si>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ПММ,транспортні послуги</t>
  </si>
  <si>
    <t xml:space="preserve">Оплата комунальних послуг та енергоносіїв КНП, інші виплати </t>
  </si>
  <si>
    <t>Оплата праці і нарахування на заробітну плату працівникам, задіяним у благоустрої; придбання матеріалів, оплата послуг;  капітальний ремонт водовідної споруди по вул.Шевченка в м. Новгороді-Сіверському Чернігівської області</t>
  </si>
  <si>
    <t>поточні видатки</t>
  </si>
  <si>
    <t>поточні видатки, ремонт доріг</t>
  </si>
  <si>
    <t>поточні видатки, подарункові набори</t>
  </si>
  <si>
    <t>поточні видатки, інформатизація</t>
  </si>
  <si>
    <t>погашення кредиторської заборгованості за 2022 рік, матеріали, обладнання , інвентар, послуги, інформатизація, здоров'я та соціальний захист</t>
  </si>
  <si>
    <t>погашення кредиторської заборгованості за 2022 рік, матеріали, обладнання, інвентар,послуги, кадрове забезпечення, шкільний автобус, звіт по виготовленню ПКД, тощо</t>
  </si>
  <si>
    <t>погашена кредиторська заборгованість за 2022 рік, матеріали, обладнання, інвентар, тощо</t>
  </si>
  <si>
    <t>Придбання матеріалів, обладнання, інвентарю, послуги, інформатизація; погашена кредиторська заборгованість за 2022 рік тощо</t>
  </si>
  <si>
    <t>Поточні видатки, медалі</t>
  </si>
  <si>
    <t>відшкодування за медикаменти, відпущені  громадянам, які постраждали в наслідок Чорнобильської катастрофи</t>
  </si>
  <si>
    <t>Соціальна підтримка</t>
  </si>
  <si>
    <t>щомісячна адресна допомоги внутрішньо переміщеним особам для покриття витрат на проживання, в тому числі на оплату житлово комунальних послуг, соціальна підтримка та соціальне обслуговування  осіб із числа ВПО</t>
  </si>
  <si>
    <t>погашена кредиторська заборгованість 2022 року, послуги з доступу до електронного кабінету періодичних видань</t>
  </si>
  <si>
    <t xml:space="preserve">інша субвенція районному бюджету Новгород-Сіверського району на виконання заходів Програми </t>
  </si>
  <si>
    <t>покращення матеріально-технічного забезпечення</t>
  </si>
  <si>
    <t>Забезпечення безпеки населення Новгород-Сіверської міської територіальної громади</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</si>
</sst>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422]d\ mmmm\ yyyy&quot; р.&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
  </numFmts>
  <fonts count="109">
    <font>
      <sz val="10"/>
      <name val="Arial Cyr"/>
      <family val="0"/>
    </font>
    <font>
      <sz val="11"/>
      <color indexed="8"/>
      <name val="Calibri"/>
      <family val="2"/>
    </font>
    <font>
      <sz val="10"/>
      <name val="Times New Roman"/>
      <family val="1"/>
    </font>
    <font>
      <b/>
      <sz val="14"/>
      <name val="Times New Roman"/>
      <family val="1"/>
    </font>
    <font>
      <sz val="10"/>
      <name val="Helv"/>
      <family val="0"/>
    </font>
    <font>
      <sz val="10"/>
      <name val="Times New Roman Cyr"/>
      <family val="0"/>
    </font>
    <font>
      <b/>
      <sz val="11"/>
      <name val="Times New Roman Cyr"/>
      <family val="1"/>
    </font>
    <font>
      <sz val="12"/>
      <name val="Times New Roman"/>
      <family val="1"/>
    </font>
    <font>
      <sz val="14"/>
      <name val="Times New Roman"/>
      <family val="1"/>
    </font>
    <font>
      <sz val="10"/>
      <color indexed="10"/>
      <name val="Times New Roman"/>
      <family val="1"/>
    </font>
    <font>
      <b/>
      <sz val="10"/>
      <color indexed="10"/>
      <name val="Times New Roman"/>
      <family val="1"/>
    </font>
    <font>
      <sz val="10"/>
      <color indexed="10"/>
      <name val="Times New Roman Cyr"/>
      <family val="0"/>
    </font>
    <font>
      <b/>
      <sz val="10"/>
      <color indexed="10"/>
      <name val="Times New Roman Cyr"/>
      <family val="0"/>
    </font>
    <font>
      <b/>
      <sz val="24"/>
      <name val="Times New Roman"/>
      <family val="1"/>
    </font>
    <font>
      <b/>
      <sz val="24"/>
      <name val="Times New Roman CYR"/>
      <family val="1"/>
    </font>
    <font>
      <sz val="24"/>
      <name val="Times New Roman"/>
      <family val="1"/>
    </font>
    <font>
      <sz val="24"/>
      <name val="Times New Roman Cyr"/>
      <family val="0"/>
    </font>
    <font>
      <sz val="22"/>
      <name val="Times New Roman"/>
      <family val="1"/>
    </font>
    <font>
      <b/>
      <sz val="22"/>
      <name val="Times New Roman"/>
      <family val="1"/>
    </font>
    <font>
      <b/>
      <sz val="18"/>
      <name val="Times New Roman"/>
      <family val="1"/>
    </font>
    <font>
      <sz val="10"/>
      <color indexed="8"/>
      <name val="MS Sans Serif"/>
      <family val="2"/>
    </font>
    <font>
      <i/>
      <sz val="24"/>
      <color indexed="62"/>
      <name val="Times New Roman"/>
      <family val="1"/>
    </font>
    <font>
      <i/>
      <sz val="24"/>
      <name val="Times New Roman"/>
      <family val="1"/>
    </font>
    <font>
      <sz val="26"/>
      <name val="Times New Roman"/>
      <family val="1"/>
    </font>
    <font>
      <b/>
      <sz val="36"/>
      <name val="Calibri"/>
      <family val="2"/>
    </font>
    <font>
      <i/>
      <sz val="22"/>
      <name val="Times New Roman"/>
      <family val="1"/>
    </font>
    <font>
      <b/>
      <sz val="36"/>
      <name val="Times New Roman"/>
      <family val="1"/>
    </font>
    <font>
      <b/>
      <sz val="26"/>
      <name val="Times New Roman"/>
      <family val="1"/>
    </font>
    <font>
      <i/>
      <sz val="20"/>
      <name val="Times New Roman"/>
      <family val="1"/>
    </font>
    <font>
      <b/>
      <sz val="24"/>
      <name val="Times New Roman Cyr"/>
      <family val="0"/>
    </font>
    <font>
      <sz val="36"/>
      <name val="Calibri"/>
      <family val="2"/>
    </font>
    <font>
      <b/>
      <sz val="36"/>
      <name val="Arial Cyr"/>
      <family val="0"/>
    </font>
    <font>
      <i/>
      <sz val="24"/>
      <name val="Times New Roman Cyr"/>
      <family val="0"/>
    </font>
    <font>
      <sz val="20"/>
      <name val="Times New Roman"/>
      <family val="1"/>
    </font>
    <font>
      <i/>
      <sz val="18"/>
      <name val="Times New Roman"/>
      <family val="1"/>
    </font>
    <font>
      <b/>
      <u val="single"/>
      <sz val="2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color indexed="60"/>
      <name val="Times New Roman CYR"/>
      <family val="1"/>
    </font>
    <font>
      <sz val="24"/>
      <color indexed="60"/>
      <name val="Times New Roman"/>
      <family val="1"/>
    </font>
    <font>
      <sz val="24"/>
      <color indexed="8"/>
      <name val="Times New Roman"/>
      <family val="1"/>
    </font>
    <font>
      <b/>
      <sz val="24"/>
      <color indexed="60"/>
      <name val="Times New Roman"/>
      <family val="1"/>
    </font>
    <font>
      <b/>
      <sz val="36"/>
      <color indexed="8"/>
      <name val="Calibri"/>
      <family val="2"/>
    </font>
    <font>
      <b/>
      <sz val="24"/>
      <color indexed="8"/>
      <name val="Times New Roman"/>
      <family val="1"/>
    </font>
    <font>
      <sz val="36"/>
      <color indexed="8"/>
      <name val="Calibri"/>
      <family val="2"/>
    </font>
    <font>
      <b/>
      <sz val="28"/>
      <color indexed="8"/>
      <name val="Times New Roman"/>
      <family val="1"/>
    </font>
    <font>
      <sz val="22"/>
      <color indexed="60"/>
      <name val="Times New Roman"/>
      <family val="1"/>
    </font>
    <font>
      <b/>
      <sz val="26"/>
      <color indexed="8"/>
      <name val="Times New Roman"/>
      <family val="1"/>
    </font>
    <font>
      <i/>
      <sz val="24"/>
      <color indexed="60"/>
      <name val="Times New Roman"/>
      <family val="1"/>
    </font>
    <font>
      <sz val="14"/>
      <color indexed="60"/>
      <name val="Times New Roman"/>
      <family val="1"/>
    </font>
    <font>
      <i/>
      <sz val="24"/>
      <color indexed="8"/>
      <name val="Times New Roman"/>
      <family val="1"/>
    </font>
    <font>
      <sz val="22"/>
      <color indexed="8"/>
      <name val="Times New Roman"/>
      <family val="1"/>
    </font>
    <font>
      <sz val="20"/>
      <color indexed="8"/>
      <name val="Times New Roman"/>
      <family val="1"/>
    </font>
    <font>
      <sz val="24"/>
      <color indexed="8"/>
      <name val="Times New Roman Cyr"/>
      <family val="0"/>
    </font>
    <font>
      <i/>
      <sz val="22"/>
      <color indexed="8"/>
      <name val="Times New Roman"/>
      <family val="1"/>
    </font>
    <font>
      <sz val="2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4"/>
      <color rgb="FFC00000"/>
      <name val="Times New Roman CYR"/>
      <family val="1"/>
    </font>
    <font>
      <sz val="24"/>
      <color rgb="FFC00000"/>
      <name val="Times New Roman"/>
      <family val="1"/>
    </font>
    <font>
      <sz val="24"/>
      <color theme="1"/>
      <name val="Times New Roman"/>
      <family val="1"/>
    </font>
    <font>
      <b/>
      <sz val="24"/>
      <color rgb="FFC00000"/>
      <name val="Times New Roman"/>
      <family val="1"/>
    </font>
    <font>
      <b/>
      <sz val="36"/>
      <color theme="1"/>
      <name val="Calibri"/>
      <family val="2"/>
    </font>
    <font>
      <b/>
      <sz val="24"/>
      <color theme="1"/>
      <name val="Times New Roman"/>
      <family val="1"/>
    </font>
    <font>
      <sz val="36"/>
      <color theme="1"/>
      <name val="Calibri"/>
      <family val="2"/>
    </font>
    <font>
      <b/>
      <sz val="28"/>
      <color theme="1"/>
      <name val="Times New Roman"/>
      <family val="1"/>
    </font>
    <font>
      <sz val="22"/>
      <color rgb="FFC00000"/>
      <name val="Times New Roman"/>
      <family val="1"/>
    </font>
    <font>
      <b/>
      <sz val="26"/>
      <color theme="1"/>
      <name val="Times New Roman"/>
      <family val="1"/>
    </font>
    <font>
      <i/>
      <sz val="24"/>
      <color rgb="FFC00000"/>
      <name val="Times New Roman"/>
      <family val="1"/>
    </font>
    <font>
      <sz val="14"/>
      <color rgb="FFC00000"/>
      <name val="Times New Roman"/>
      <family val="1"/>
    </font>
    <font>
      <i/>
      <sz val="24"/>
      <color theme="1"/>
      <name val="Times New Roman"/>
      <family val="1"/>
    </font>
    <font>
      <sz val="22"/>
      <color theme="1"/>
      <name val="Times New Roman"/>
      <family val="1"/>
    </font>
    <font>
      <sz val="20"/>
      <color theme="1"/>
      <name val="Times New Roman"/>
      <family val="1"/>
    </font>
    <font>
      <sz val="24"/>
      <color theme="1"/>
      <name val="Times New Roman Cyr"/>
      <family val="0"/>
    </font>
    <font>
      <i/>
      <sz val="22"/>
      <color theme="1"/>
      <name val="Times New Roman"/>
      <family val="1"/>
    </font>
    <font>
      <sz val="24"/>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mediu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1" applyNumberFormat="0" applyAlignment="0" applyProtection="0"/>
    <xf numFmtId="0" fontId="75" fillId="26" borderId="2" applyNumberFormat="0" applyAlignment="0" applyProtection="0"/>
    <xf numFmtId="0" fontId="76" fillId="26" borderId="1" applyNumberFormat="0" applyAlignment="0" applyProtection="0"/>
    <xf numFmtId="0" fontId="7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7" borderId="7" applyNumberFormat="0" applyAlignment="0" applyProtection="0"/>
    <xf numFmtId="0" fontId="83" fillId="0" borderId="0" applyNumberFormat="0" applyFill="0" applyBorder="0" applyAlignment="0" applyProtection="0"/>
    <xf numFmtId="0" fontId="84" fillId="28" borderId="0" applyNumberFormat="0" applyBorder="0" applyAlignment="0" applyProtection="0"/>
    <xf numFmtId="0" fontId="20" fillId="0" borderId="0">
      <alignment/>
      <protection/>
    </xf>
    <xf numFmtId="0" fontId="4" fillId="0" borderId="0">
      <alignment/>
      <protection/>
    </xf>
    <xf numFmtId="0" fontId="85" fillId="0" borderId="0" applyNumberFormat="0" applyFill="0" applyBorder="0" applyAlignment="0" applyProtection="0"/>
    <xf numFmtId="0" fontId="86" fillId="29" borderId="0" applyNumberFormat="0" applyBorder="0" applyAlignment="0" applyProtection="0"/>
    <xf numFmtId="0" fontId="8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0" fillId="31" borderId="0" applyNumberFormat="0" applyBorder="0" applyAlignment="0" applyProtection="0"/>
  </cellStyleXfs>
  <cellXfs count="323">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180" fontId="2" fillId="0" borderId="14" xfId="0" applyNumberFormat="1"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3"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20" xfId="0"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5" xfId="54" applyFont="1" applyFill="1" applyBorder="1" applyAlignment="1">
      <alignment horizontal="left" vertical="center" wrapText="1"/>
      <protection/>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2" fontId="2" fillId="0" borderId="21" xfId="0" applyNumberFormat="1" applyFont="1" applyBorder="1" applyAlignment="1">
      <alignment horizontal="center" vertical="center" wrapText="1"/>
    </xf>
    <xf numFmtId="0" fontId="2" fillId="0" borderId="0" xfId="0" applyFont="1" applyAlignment="1">
      <alignment horizontal="center" vertical="justify"/>
    </xf>
    <xf numFmtId="0" fontId="2" fillId="0" borderId="15" xfId="54" applyFont="1" applyBorder="1" applyAlignment="1">
      <alignment horizontal="left" vertical="center" wrapText="1"/>
      <protection/>
    </xf>
    <xf numFmtId="0" fontId="2" fillId="32" borderId="0" xfId="0" applyFont="1" applyFill="1" applyAlignment="1">
      <alignment wrapText="1"/>
    </xf>
    <xf numFmtId="180" fontId="2" fillId="0" borderId="18" xfId="0" applyNumberFormat="1" applyFont="1" applyBorder="1" applyAlignment="1">
      <alignment wrapText="1"/>
    </xf>
    <xf numFmtId="0" fontId="2" fillId="0" borderId="0" xfId="0" applyFont="1" applyBorder="1" applyAlignment="1">
      <alignment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2" fontId="9" fillId="0" borderId="15" xfId="0" applyNumberFormat="1" applyFont="1" applyBorder="1" applyAlignment="1">
      <alignment horizontal="center" vertical="center" wrapText="1"/>
    </xf>
    <xf numFmtId="0" fontId="8" fillId="0" borderId="0" xfId="0" applyFont="1" applyAlignment="1">
      <alignment/>
    </xf>
    <xf numFmtId="0" fontId="7" fillId="0" borderId="0" xfId="0" applyFont="1" applyAlignment="1">
      <alignment/>
    </xf>
    <xf numFmtId="0" fontId="9" fillId="0" borderId="0" xfId="0" applyFont="1" applyAlignment="1">
      <alignment wrapText="1"/>
    </xf>
    <xf numFmtId="0" fontId="10" fillId="0" borderId="0" xfId="0" applyFont="1" applyAlignment="1">
      <alignment wrapText="1"/>
    </xf>
    <xf numFmtId="0" fontId="10" fillId="0" borderId="15" xfId="54" applyFont="1" applyBorder="1" applyAlignment="1">
      <alignment horizontal="left" vertical="center" wrapText="1"/>
      <protection/>
    </xf>
    <xf numFmtId="0" fontId="12" fillId="0" borderId="15"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180" fontId="2" fillId="33" borderId="18" xfId="0" applyNumberFormat="1"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33" borderId="21" xfId="0" applyFont="1" applyFill="1" applyBorder="1" applyAlignment="1">
      <alignment wrapText="1"/>
    </xf>
    <xf numFmtId="0" fontId="2" fillId="33" borderId="15" xfId="0" applyFont="1" applyFill="1" applyBorder="1" applyAlignment="1">
      <alignment wrapText="1"/>
    </xf>
    <xf numFmtId="0" fontId="9" fillId="33" borderId="12" xfId="0" applyFont="1" applyFill="1" applyBorder="1" applyAlignment="1">
      <alignment wrapText="1"/>
    </xf>
    <xf numFmtId="0" fontId="5" fillId="33" borderId="23" xfId="54" applyFont="1" applyFill="1" applyBorder="1" applyAlignment="1">
      <alignment horizontal="left" vertical="center" wrapText="1"/>
      <protection/>
    </xf>
    <xf numFmtId="0" fontId="9" fillId="33" borderId="15" xfId="0" applyFont="1" applyFill="1" applyBorder="1" applyAlignment="1">
      <alignment wrapText="1"/>
    </xf>
    <xf numFmtId="0" fontId="5" fillId="33" borderId="15" xfId="54" applyFont="1" applyFill="1" applyBorder="1" applyAlignment="1">
      <alignment horizontal="left" vertical="center" wrapText="1"/>
      <protection/>
    </xf>
    <xf numFmtId="0" fontId="5" fillId="33" borderId="15" xfId="54" applyFont="1" applyFill="1" applyBorder="1" applyAlignment="1">
      <alignment horizontal="left" vertical="center" wrapText="1"/>
      <protection/>
    </xf>
    <xf numFmtId="0" fontId="10" fillId="33" borderId="15" xfId="0" applyFont="1" applyFill="1" applyBorder="1" applyAlignment="1">
      <alignment wrapText="1"/>
    </xf>
    <xf numFmtId="0" fontId="11" fillId="33" borderId="15" xfId="54" applyFont="1" applyFill="1" applyBorder="1" applyAlignment="1">
      <alignment horizontal="left" vertical="center" wrapText="1"/>
      <protection/>
    </xf>
    <xf numFmtId="0" fontId="13" fillId="34" borderId="0" xfId="0" applyFont="1" applyFill="1" applyAlignment="1">
      <alignment vertical="center" wrapText="1"/>
    </xf>
    <xf numFmtId="0" fontId="14" fillId="34" borderId="0" xfId="54" applyFont="1" applyFill="1" applyBorder="1" applyAlignment="1" applyProtection="1">
      <alignment horizontal="center" vertical="center" wrapText="1"/>
      <protection locked="0"/>
    </xf>
    <xf numFmtId="0" fontId="15" fillId="34" borderId="0" xfId="0" applyFont="1" applyFill="1" applyAlignment="1">
      <alignment wrapText="1"/>
    </xf>
    <xf numFmtId="0" fontId="13" fillId="34" borderId="0"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0" xfId="0" applyFont="1" applyFill="1" applyBorder="1" applyAlignment="1">
      <alignment horizontal="center" wrapText="1"/>
    </xf>
    <xf numFmtId="0" fontId="15" fillId="34" borderId="24" xfId="0" applyFont="1" applyFill="1" applyBorder="1" applyAlignment="1">
      <alignment wrapText="1"/>
    </xf>
    <xf numFmtId="0" fontId="15" fillId="34" borderId="0" xfId="0" applyFont="1" applyFill="1" applyBorder="1" applyAlignment="1">
      <alignment wrapText="1"/>
    </xf>
    <xf numFmtId="0" fontId="15" fillId="34" borderId="0" xfId="0" applyFont="1" applyFill="1" applyAlignment="1">
      <alignment horizontal="center" wrapText="1"/>
    </xf>
    <xf numFmtId="0" fontId="15" fillId="34" borderId="0" xfId="0" applyFont="1" applyFill="1" applyAlignment="1">
      <alignment horizontal="center"/>
    </xf>
    <xf numFmtId="0" fontId="91" fillId="34" borderId="0" xfId="54" applyFont="1" applyFill="1" applyBorder="1" applyAlignment="1" applyProtection="1">
      <alignment horizontal="center" vertical="center" wrapText="1"/>
      <protection locked="0"/>
    </xf>
    <xf numFmtId="0" fontId="92" fillId="34" borderId="0" xfId="0" applyFont="1" applyFill="1" applyAlignment="1">
      <alignment wrapText="1"/>
    </xf>
    <xf numFmtId="0" fontId="92" fillId="34" borderId="0" xfId="0" applyFont="1" applyFill="1" applyAlignment="1">
      <alignment horizontal="center"/>
    </xf>
    <xf numFmtId="0" fontId="13" fillId="34" borderId="0" xfId="0" applyFont="1" applyFill="1" applyAlignment="1">
      <alignment wrapText="1"/>
    </xf>
    <xf numFmtId="0" fontId="15" fillId="34" borderId="25" xfId="0" applyFont="1" applyFill="1" applyBorder="1" applyAlignment="1">
      <alignment wrapText="1"/>
    </xf>
    <xf numFmtId="0" fontId="23" fillId="34" borderId="0" xfId="0" applyFont="1" applyFill="1" applyAlignment="1">
      <alignment wrapText="1"/>
    </xf>
    <xf numFmtId="0" fontId="23" fillId="34" borderId="0" xfId="0" applyFont="1" applyFill="1" applyBorder="1" applyAlignment="1">
      <alignment wrapText="1"/>
    </xf>
    <xf numFmtId="0" fontId="22" fillId="34" borderId="0" xfId="0" applyFont="1" applyFill="1" applyBorder="1" applyAlignment="1">
      <alignment horizontal="center" vertical="center" wrapText="1"/>
    </xf>
    <xf numFmtId="0" fontId="22" fillId="34" borderId="0" xfId="0" applyFont="1" applyFill="1" applyAlignment="1">
      <alignment wrapText="1"/>
    </xf>
    <xf numFmtId="0" fontId="22" fillId="34" borderId="24" xfId="0" applyFont="1" applyFill="1" applyBorder="1" applyAlignment="1">
      <alignment horizontal="center" vertical="center" wrapText="1"/>
    </xf>
    <xf numFmtId="0" fontId="92" fillId="34" borderId="24" xfId="0" applyFont="1" applyFill="1" applyBorder="1" applyAlignment="1">
      <alignment wrapText="1"/>
    </xf>
    <xf numFmtId="3" fontId="92" fillId="34" borderId="24" xfId="0" applyNumberFormat="1" applyFont="1" applyFill="1" applyBorder="1" applyAlignment="1">
      <alignment wrapText="1"/>
    </xf>
    <xf numFmtId="0" fontId="13" fillId="34" borderId="12" xfId="0" applyNumberFormat="1" applyFont="1" applyFill="1" applyBorder="1" applyAlignment="1">
      <alignment horizontal="center" vertical="center" wrapText="1"/>
    </xf>
    <xf numFmtId="3" fontId="13" fillId="34" borderId="26" xfId="0" applyNumberFormat="1" applyFont="1" applyFill="1" applyBorder="1" applyAlignment="1">
      <alignment wrapText="1"/>
    </xf>
    <xf numFmtId="3" fontId="13" fillId="34" borderId="27" xfId="0" applyNumberFormat="1" applyFont="1" applyFill="1" applyBorder="1" applyAlignment="1">
      <alignment horizontal="center" vertical="center" wrapText="1"/>
    </xf>
    <xf numFmtId="3" fontId="22" fillId="34" borderId="24" xfId="0" applyNumberFormat="1" applyFont="1" applyFill="1" applyBorder="1" applyAlignment="1">
      <alignment horizontal="center" vertical="center" wrapText="1"/>
    </xf>
    <xf numFmtId="0" fontId="93" fillId="34" borderId="0" xfId="0" applyFont="1" applyFill="1" applyBorder="1" applyAlignment="1">
      <alignment wrapText="1"/>
    </xf>
    <xf numFmtId="0" fontId="93" fillId="34" borderId="0" xfId="0" applyFont="1" applyFill="1" applyAlignment="1">
      <alignment wrapText="1"/>
    </xf>
    <xf numFmtId="180" fontId="13" fillId="34" borderId="24" xfId="0" applyNumberFormat="1" applyFont="1" applyFill="1" applyBorder="1" applyAlignment="1">
      <alignment wrapText="1"/>
    </xf>
    <xf numFmtId="0" fontId="13" fillId="34" borderId="24"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92" fillId="34" borderId="24" xfId="0" applyNumberFormat="1" applyFont="1" applyFill="1" applyBorder="1" applyAlignment="1">
      <alignment horizontal="center" vertical="center" wrapText="1"/>
    </xf>
    <xf numFmtId="0" fontId="92" fillId="34" borderId="24" xfId="0" applyFont="1" applyFill="1" applyBorder="1" applyAlignment="1">
      <alignment horizontal="center" vertical="center" wrapText="1"/>
    </xf>
    <xf numFmtId="49" fontId="92" fillId="34" borderId="24" xfId="0" applyNumberFormat="1" applyFont="1" applyFill="1" applyBorder="1" applyAlignment="1">
      <alignment horizontal="center" vertical="center" wrapText="1"/>
    </xf>
    <xf numFmtId="3" fontId="92" fillId="34" borderId="24" xfId="0" applyNumberFormat="1" applyFont="1" applyFill="1" applyBorder="1" applyAlignment="1">
      <alignment horizontal="center" vertical="center" wrapText="1"/>
    </xf>
    <xf numFmtId="0" fontId="92" fillId="34" borderId="24" xfId="0" applyFont="1" applyFill="1" applyBorder="1" applyAlignment="1">
      <alignment horizontal="center" wrapText="1"/>
    </xf>
    <xf numFmtId="0" fontId="94" fillId="34" borderId="24" xfId="0" applyNumberFormat="1" applyFont="1" applyFill="1" applyBorder="1" applyAlignment="1">
      <alignment horizontal="center" vertical="center" wrapText="1"/>
    </xf>
    <xf numFmtId="0" fontId="94" fillId="34" borderId="24" xfId="0" applyFont="1" applyFill="1" applyBorder="1" applyAlignment="1">
      <alignment horizontal="center" vertical="center" wrapText="1"/>
    </xf>
    <xf numFmtId="3" fontId="94" fillId="34" borderId="24" xfId="0" applyNumberFormat="1" applyFont="1" applyFill="1" applyBorder="1" applyAlignment="1">
      <alignment horizontal="center" vertical="center" wrapText="1"/>
    </xf>
    <xf numFmtId="3" fontId="94" fillId="34" borderId="24" xfId="0" applyNumberFormat="1" applyFont="1" applyFill="1" applyBorder="1" applyAlignment="1">
      <alignment wrapText="1"/>
    </xf>
    <xf numFmtId="0" fontId="13" fillId="35" borderId="24" xfId="0" applyNumberFormat="1" applyFont="1" applyFill="1" applyBorder="1" applyAlignment="1">
      <alignment horizontal="center" vertical="center" wrapText="1"/>
    </xf>
    <xf numFmtId="49" fontId="13" fillId="35" borderId="24" xfId="0" applyNumberFormat="1" applyFont="1" applyFill="1" applyBorder="1" applyAlignment="1">
      <alignment horizontal="center" vertical="center" wrapText="1"/>
    </xf>
    <xf numFmtId="0" fontId="13" fillId="35" borderId="24" xfId="0" applyFont="1" applyFill="1" applyBorder="1" applyAlignment="1">
      <alignment horizontal="center" vertical="center" wrapText="1"/>
    </xf>
    <xf numFmtId="3" fontId="13" fillId="35" borderId="24" xfId="0" applyNumberFormat="1" applyFont="1" applyFill="1" applyBorder="1" applyAlignment="1">
      <alignment wrapText="1"/>
    </xf>
    <xf numFmtId="3" fontId="13" fillId="35" borderId="24" xfId="0" applyNumberFormat="1" applyFont="1" applyFill="1" applyBorder="1" applyAlignment="1">
      <alignment horizontal="center" vertical="center" wrapText="1"/>
    </xf>
    <xf numFmtId="49" fontId="95" fillId="35" borderId="24" xfId="0" applyNumberFormat="1" applyFont="1" applyFill="1" applyBorder="1" applyAlignment="1">
      <alignment horizontal="center" vertical="center" wrapText="1"/>
    </xf>
    <xf numFmtId="49" fontId="22" fillId="34" borderId="24" xfId="0" applyNumberFormat="1" applyFont="1" applyFill="1" applyBorder="1" applyAlignment="1">
      <alignment horizontal="center" vertical="center" wrapText="1"/>
    </xf>
    <xf numFmtId="3" fontId="22" fillId="34" borderId="24" xfId="0" applyNumberFormat="1" applyFont="1" applyFill="1" applyBorder="1" applyAlignment="1">
      <alignment wrapText="1"/>
    </xf>
    <xf numFmtId="0" fontId="13" fillId="34" borderId="24" xfId="0" applyNumberFormat="1" applyFont="1" applyFill="1" applyBorder="1" applyAlignment="1">
      <alignment horizontal="center" vertical="center" wrapText="1"/>
    </xf>
    <xf numFmtId="0" fontId="13" fillId="34" borderId="24" xfId="0" applyFont="1" applyFill="1" applyBorder="1" applyAlignment="1">
      <alignment horizontal="center"/>
    </xf>
    <xf numFmtId="49" fontId="24"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wrapText="1"/>
    </xf>
    <xf numFmtId="0" fontId="24" fillId="34" borderId="24" xfId="0" applyFont="1" applyFill="1" applyBorder="1" applyAlignment="1">
      <alignment horizontal="center" vertical="center" wrapText="1"/>
    </xf>
    <xf numFmtId="0" fontId="30" fillId="34" borderId="24" xfId="0" applyFont="1" applyFill="1" applyBorder="1" applyAlignment="1">
      <alignment horizontal="center" vertical="center" wrapText="1"/>
    </xf>
    <xf numFmtId="0" fontId="18" fillId="35" borderId="24" xfId="0" applyFont="1" applyFill="1" applyBorder="1" applyAlignment="1">
      <alignment horizontal="center" vertical="center" wrapText="1"/>
    </xf>
    <xf numFmtId="3" fontId="27" fillId="35" borderId="24" xfId="0" applyNumberFormat="1" applyFont="1" applyFill="1" applyBorder="1" applyAlignment="1">
      <alignment horizontal="center" vertical="center" wrapText="1"/>
    </xf>
    <xf numFmtId="0" fontId="28" fillId="34" borderId="24" xfId="0" applyFont="1" applyFill="1" applyBorder="1" applyAlignment="1">
      <alignment horizontal="center" vertical="center" wrapText="1"/>
    </xf>
    <xf numFmtId="49" fontId="15" fillId="34" borderId="24" xfId="0" applyNumberFormat="1" applyFont="1" applyFill="1" applyBorder="1" applyAlignment="1">
      <alignment horizontal="center" vertical="center" wrapText="1"/>
    </xf>
    <xf numFmtId="0" fontId="17" fillId="34" borderId="24" xfId="0" applyFont="1" applyFill="1" applyBorder="1" applyAlignment="1">
      <alignment horizontal="center" vertical="center" wrapText="1"/>
    </xf>
    <xf numFmtId="3" fontId="15" fillId="34" borderId="24" xfId="0" applyNumberFormat="1" applyFont="1" applyFill="1" applyBorder="1" applyAlignment="1">
      <alignment wrapText="1"/>
    </xf>
    <xf numFmtId="3" fontId="15" fillId="34" borderId="24" xfId="0" applyNumberFormat="1" applyFont="1" applyFill="1" applyBorder="1" applyAlignment="1">
      <alignment horizontal="center" vertical="center" wrapText="1"/>
    </xf>
    <xf numFmtId="0" fontId="13" fillId="34" borderId="24" xfId="0" applyFont="1" applyFill="1" applyBorder="1" applyAlignment="1">
      <alignment horizontal="center" wrapText="1"/>
    </xf>
    <xf numFmtId="49" fontId="95" fillId="34" borderId="24"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28" xfId="0" applyFont="1" applyFill="1" applyBorder="1" applyAlignment="1">
      <alignment horizontal="center" vertical="center" wrapText="1"/>
    </xf>
    <xf numFmtId="49" fontId="13" fillId="34" borderId="29" xfId="0" applyNumberFormat="1" applyFont="1" applyFill="1" applyBorder="1" applyAlignment="1">
      <alignment horizontal="center" vertical="center" wrapText="1"/>
    </xf>
    <xf numFmtId="0" fontId="19" fillId="34" borderId="30" xfId="0" applyFont="1" applyFill="1" applyBorder="1" applyAlignment="1">
      <alignment horizontal="center" vertical="center" wrapText="1"/>
    </xf>
    <xf numFmtId="3" fontId="13" fillId="34" borderId="28" xfId="0" applyNumberFormat="1" applyFont="1" applyFill="1" applyBorder="1" applyAlignment="1">
      <alignment horizontal="center" vertical="center" wrapText="1"/>
    </xf>
    <xf numFmtId="3" fontId="13" fillId="34" borderId="26" xfId="0" applyNumberFormat="1" applyFont="1" applyFill="1" applyBorder="1" applyAlignment="1">
      <alignment horizontal="center" vertical="center" wrapText="1"/>
    </xf>
    <xf numFmtId="0" fontId="15" fillId="34" borderId="30" xfId="0" applyFont="1" applyFill="1" applyBorder="1" applyAlignment="1">
      <alignment horizontal="center" vertical="center" wrapText="1"/>
    </xf>
    <xf numFmtId="0" fontId="24" fillId="35" borderId="24" xfId="0" applyFont="1" applyFill="1" applyBorder="1" applyAlignment="1">
      <alignment horizontal="center" vertical="center" wrapText="1"/>
    </xf>
    <xf numFmtId="0" fontId="30" fillId="34" borderId="24" xfId="0" applyFont="1" applyFill="1" applyBorder="1" applyAlignment="1">
      <alignment horizontal="center" wrapText="1"/>
    </xf>
    <xf numFmtId="3" fontId="27" fillId="34" borderId="24" xfId="0" applyNumberFormat="1" applyFont="1" applyFill="1" applyBorder="1" applyAlignment="1">
      <alignment horizontal="center" vertical="center" wrapText="1"/>
    </xf>
    <xf numFmtId="3" fontId="27" fillId="34" borderId="24" xfId="0" applyNumberFormat="1" applyFont="1" applyFill="1" applyBorder="1" applyAlignment="1">
      <alignment wrapText="1"/>
    </xf>
    <xf numFmtId="0" fontId="96" fillId="34" borderId="24" xfId="0" applyNumberFormat="1" applyFont="1" applyFill="1" applyBorder="1" applyAlignment="1">
      <alignment horizontal="center" vertical="center" wrapText="1"/>
    </xf>
    <xf numFmtId="0" fontId="96" fillId="34" borderId="24" xfId="0" applyFont="1" applyFill="1" applyBorder="1" applyAlignment="1">
      <alignment horizontal="center"/>
    </xf>
    <xf numFmtId="0" fontId="95" fillId="34" borderId="24" xfId="0" applyFont="1" applyFill="1" applyBorder="1" applyAlignment="1">
      <alignment horizontal="center" vertical="center"/>
    </xf>
    <xf numFmtId="3" fontId="96" fillId="34" borderId="24" xfId="0" applyNumberFormat="1" applyFont="1" applyFill="1" applyBorder="1" applyAlignment="1">
      <alignment horizontal="center" vertical="center" wrapText="1"/>
    </xf>
    <xf numFmtId="3" fontId="96" fillId="34" borderId="24" xfId="0" applyNumberFormat="1" applyFont="1" applyFill="1" applyBorder="1" applyAlignment="1">
      <alignment wrapText="1"/>
    </xf>
    <xf numFmtId="0" fontId="97" fillId="34" borderId="24" xfId="0" applyFont="1" applyFill="1" applyBorder="1" applyAlignment="1">
      <alignment horizontal="center" wrapText="1"/>
    </xf>
    <xf numFmtId="49" fontId="13" fillId="34" borderId="24" xfId="0" applyNumberFormat="1" applyFont="1" applyFill="1" applyBorder="1" applyAlignment="1">
      <alignment horizontal="center" vertical="center" wrapText="1"/>
    </xf>
    <xf numFmtId="49" fontId="17" fillId="34" borderId="24" xfId="0" applyNumberFormat="1" applyFont="1" applyFill="1" applyBorder="1" applyAlignment="1">
      <alignment horizontal="center" vertical="center" wrapText="1"/>
    </xf>
    <xf numFmtId="0" fontId="13" fillId="35" borderId="24" xfId="0" applyFont="1" applyFill="1" applyBorder="1" applyAlignment="1">
      <alignment horizontal="center" vertical="top" wrapText="1"/>
    </xf>
    <xf numFmtId="0" fontId="13" fillId="35" borderId="24" xfId="54" applyFont="1" applyFill="1" applyBorder="1" applyAlignment="1">
      <alignment horizontal="center" vertical="center" wrapText="1"/>
      <protection/>
    </xf>
    <xf numFmtId="0" fontId="14" fillId="34" borderId="0" xfId="54" applyFont="1" applyFill="1" applyBorder="1" applyAlignment="1" applyProtection="1">
      <alignment horizontal="center" vertical="center" wrapText="1"/>
      <protection locked="0"/>
    </xf>
    <xf numFmtId="0" fontId="0" fillId="34" borderId="24" xfId="0" applyFont="1" applyFill="1" applyBorder="1" applyAlignment="1">
      <alignment wrapText="1"/>
    </xf>
    <xf numFmtId="0" fontId="13" fillId="34" borderId="24" xfId="0" applyFont="1" applyFill="1" applyBorder="1" applyAlignment="1">
      <alignment horizontal="center" vertical="center" wrapText="1"/>
    </xf>
    <xf numFmtId="3" fontId="15" fillId="35" borderId="24" xfId="0" applyNumberFormat="1" applyFont="1" applyFill="1" applyBorder="1" applyAlignment="1">
      <alignment horizontal="center" vertical="center" wrapText="1"/>
    </xf>
    <xf numFmtId="0" fontId="98" fillId="34" borderId="0" xfId="0" applyFont="1" applyFill="1" applyBorder="1" applyAlignment="1">
      <alignment wrapText="1"/>
    </xf>
    <xf numFmtId="0" fontId="98" fillId="34" borderId="0" xfId="0" applyFont="1" applyFill="1" applyAlignment="1">
      <alignment wrapText="1"/>
    </xf>
    <xf numFmtId="0" fontId="15" fillId="34" borderId="17" xfId="0" applyFont="1" applyFill="1" applyBorder="1" applyAlignment="1">
      <alignment horizontal="center" vertical="center" wrapText="1"/>
    </xf>
    <xf numFmtId="0" fontId="24" fillId="34" borderId="11" xfId="0" applyFont="1" applyFill="1" applyBorder="1" applyAlignment="1">
      <alignment horizontal="center" vertical="center" wrapText="1"/>
    </xf>
    <xf numFmtId="3" fontId="93" fillId="34" borderId="24" xfId="0" applyNumberFormat="1" applyFont="1" applyFill="1" applyBorder="1" applyAlignment="1">
      <alignment horizontal="center" vertical="center" wrapText="1"/>
    </xf>
    <xf numFmtId="3" fontId="93" fillId="34" borderId="24" xfId="0" applyNumberFormat="1" applyFont="1" applyFill="1" applyBorder="1" applyAlignment="1">
      <alignment wrapText="1"/>
    </xf>
    <xf numFmtId="0" fontId="93" fillId="34" borderId="0" xfId="0" applyFont="1" applyFill="1" applyBorder="1" applyAlignment="1">
      <alignment horizontal="center" vertical="center" wrapText="1"/>
    </xf>
    <xf numFmtId="0" fontId="99" fillId="34" borderId="0" xfId="0" applyFont="1" applyFill="1" applyBorder="1" applyAlignment="1">
      <alignment wrapText="1"/>
    </xf>
    <xf numFmtId="0" fontId="0" fillId="34" borderId="24" xfId="0" applyFont="1" applyFill="1" applyBorder="1" applyAlignment="1">
      <alignment/>
    </xf>
    <xf numFmtId="3" fontId="13" fillId="34" borderId="29" xfId="0" applyNumberFormat="1" applyFont="1" applyFill="1" applyBorder="1" applyAlignment="1">
      <alignment horizontal="center" vertical="center" wrapText="1"/>
    </xf>
    <xf numFmtId="0" fontId="0" fillId="34" borderId="24" xfId="0" applyFont="1" applyFill="1" applyBorder="1" applyAlignment="1">
      <alignment wrapText="1"/>
    </xf>
    <xf numFmtId="0" fontId="13" fillId="35" borderId="0" xfId="0" applyFont="1" applyFill="1" applyAlignment="1">
      <alignment wrapText="1"/>
    </xf>
    <xf numFmtId="0" fontId="13" fillId="35" borderId="0" xfId="0" applyFont="1" applyFill="1" applyBorder="1" applyAlignment="1">
      <alignment horizontal="center" vertical="center" wrapText="1"/>
    </xf>
    <xf numFmtId="0" fontId="92" fillId="34" borderId="24" xfId="0" applyFont="1" applyFill="1" applyBorder="1" applyAlignment="1">
      <alignment vertical="center" wrapText="1"/>
    </xf>
    <xf numFmtId="0" fontId="99" fillId="34" borderId="24" xfId="0" applyFont="1" applyFill="1" applyBorder="1" applyAlignment="1">
      <alignment wrapText="1"/>
    </xf>
    <xf numFmtId="0" fontId="92" fillId="34" borderId="24" xfId="0" applyFont="1" applyFill="1" applyBorder="1" applyAlignment="1">
      <alignment horizontal="center" vertical="top" wrapText="1"/>
    </xf>
    <xf numFmtId="0" fontId="15" fillId="34" borderId="24" xfId="0" applyFont="1" applyFill="1" applyBorder="1" applyAlignment="1">
      <alignment horizontal="center" wrapText="1"/>
    </xf>
    <xf numFmtId="0" fontId="93" fillId="34" borderId="24" xfId="0" applyFont="1" applyFill="1" applyBorder="1" applyAlignment="1">
      <alignment horizontal="center" vertical="center" wrapText="1"/>
    </xf>
    <xf numFmtId="0" fontId="22" fillId="34" borderId="24" xfId="0" applyNumberFormat="1" applyFont="1" applyFill="1" applyBorder="1" applyAlignment="1">
      <alignment horizontal="center" vertical="center" wrapText="1"/>
    </xf>
    <xf numFmtId="0" fontId="93" fillId="34" borderId="24" xfId="0" applyNumberFormat="1" applyFont="1" applyFill="1" applyBorder="1" applyAlignment="1">
      <alignment horizontal="center" vertical="center" wrapText="1"/>
    </xf>
    <xf numFmtId="0" fontId="98" fillId="35" borderId="24" xfId="0" applyFont="1" applyFill="1" applyBorder="1" applyAlignment="1">
      <alignment wrapText="1"/>
    </xf>
    <xf numFmtId="0" fontId="98" fillId="35" borderId="24" xfId="0" applyNumberFormat="1" applyFont="1" applyFill="1" applyBorder="1" applyAlignment="1">
      <alignment horizontal="center" vertical="center" wrapText="1"/>
    </xf>
    <xf numFmtId="0" fontId="95" fillId="35" borderId="24" xfId="0" applyFont="1" applyFill="1" applyBorder="1" applyAlignment="1">
      <alignment horizontal="center" vertical="center" wrapText="1"/>
    </xf>
    <xf numFmtId="3" fontId="100" fillId="35" borderId="24" xfId="0" applyNumberFormat="1" applyFont="1" applyFill="1" applyBorder="1" applyAlignment="1">
      <alignment horizontal="center" vertical="center" wrapText="1"/>
    </xf>
    <xf numFmtId="3" fontId="100" fillId="35" borderId="24" xfId="0" applyNumberFormat="1" applyFont="1" applyFill="1" applyBorder="1" applyAlignment="1">
      <alignment wrapText="1"/>
    </xf>
    <xf numFmtId="3" fontId="96" fillId="35" borderId="24" xfId="0" applyNumberFormat="1" applyFont="1" applyFill="1" applyBorder="1" applyAlignment="1">
      <alignment horizontal="center" vertical="center" wrapText="1"/>
    </xf>
    <xf numFmtId="0" fontId="95" fillId="35" borderId="24" xfId="0" applyFont="1" applyFill="1" applyBorder="1" applyAlignment="1">
      <alignment horizontal="center" wrapText="1"/>
    </xf>
    <xf numFmtId="3" fontId="15" fillId="34" borderId="0" xfId="0" applyNumberFormat="1" applyFont="1" applyFill="1" applyAlignment="1">
      <alignment wrapText="1"/>
    </xf>
    <xf numFmtId="0" fontId="15" fillId="34" borderId="24" xfId="0" applyNumberFormat="1"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6" fillId="34" borderId="24" xfId="54" applyFont="1" applyFill="1" applyBorder="1" applyAlignment="1">
      <alignment horizontal="center" vertical="center" wrapText="1"/>
      <protection/>
    </xf>
    <xf numFmtId="0" fontId="22" fillId="34" borderId="25" xfId="0" applyFont="1" applyFill="1" applyBorder="1" applyAlignment="1">
      <alignment wrapText="1"/>
    </xf>
    <xf numFmtId="0" fontId="22" fillId="34" borderId="24" xfId="0" applyFont="1" applyFill="1" applyBorder="1" applyAlignment="1">
      <alignment wrapText="1"/>
    </xf>
    <xf numFmtId="0" fontId="25" fillId="34" borderId="24" xfId="0" applyFont="1" applyFill="1" applyBorder="1" applyAlignment="1">
      <alignment horizontal="center" vertical="center" wrapText="1"/>
    </xf>
    <xf numFmtId="0" fontId="25" fillId="34" borderId="24" xfId="0" applyFont="1" applyFill="1" applyBorder="1" applyAlignment="1">
      <alignment horizontal="center" wrapText="1"/>
    </xf>
    <xf numFmtId="0" fontId="15" fillId="34" borderId="24" xfId="0" applyFont="1" applyFill="1" applyBorder="1" applyAlignment="1">
      <alignment horizontal="justify" vertical="center" wrapText="1"/>
    </xf>
    <xf numFmtId="49" fontId="15" fillId="34" borderId="24" xfId="53" applyNumberFormat="1" applyFont="1" applyFill="1" applyBorder="1" applyAlignment="1">
      <alignment horizontal="center" vertical="center"/>
      <protection/>
    </xf>
    <xf numFmtId="49" fontId="93" fillId="34" borderId="24" xfId="0" applyNumberFormat="1" applyFont="1" applyFill="1" applyBorder="1" applyAlignment="1">
      <alignment horizontal="center" vertical="center" wrapText="1"/>
    </xf>
    <xf numFmtId="0" fontId="93" fillId="34" borderId="24" xfId="0" applyFont="1" applyFill="1" applyBorder="1" applyAlignment="1">
      <alignment horizontal="center" wrapText="1"/>
    </xf>
    <xf numFmtId="0" fontId="93" fillId="34" borderId="0" xfId="0" applyFont="1" applyFill="1" applyBorder="1" applyAlignment="1">
      <alignment horizontal="center" wrapText="1"/>
    </xf>
    <xf numFmtId="0" fontId="15" fillId="0" borderId="0" xfId="0" applyFont="1" applyFill="1" applyAlignment="1">
      <alignment wrapText="1"/>
    </xf>
    <xf numFmtId="0" fontId="15" fillId="0" borderId="24" xfId="0" applyFont="1" applyFill="1" applyBorder="1" applyAlignment="1">
      <alignment horizontal="center" vertical="center" wrapText="1"/>
    </xf>
    <xf numFmtId="49" fontId="15" fillId="0" borderId="24" xfId="0" applyNumberFormat="1" applyFont="1" applyFill="1" applyBorder="1" applyAlignment="1">
      <alignment horizontal="center" vertical="center" wrapText="1"/>
    </xf>
    <xf numFmtId="3" fontId="15" fillId="0" borderId="24" xfId="0" applyNumberFormat="1" applyFont="1" applyFill="1" applyBorder="1" applyAlignment="1">
      <alignment horizontal="center" vertical="center" wrapText="1"/>
    </xf>
    <xf numFmtId="3" fontId="15" fillId="0" borderId="24" xfId="0" applyNumberFormat="1" applyFont="1" applyFill="1" applyBorder="1" applyAlignment="1">
      <alignment wrapText="1"/>
    </xf>
    <xf numFmtId="0" fontId="15" fillId="0" borderId="0" xfId="0" applyFont="1" applyFill="1" applyBorder="1" applyAlignment="1">
      <alignment wrapText="1"/>
    </xf>
    <xf numFmtId="0" fontId="92" fillId="0" borderId="24" xfId="0" applyFont="1" applyFill="1" applyBorder="1" applyAlignment="1">
      <alignment wrapText="1"/>
    </xf>
    <xf numFmtId="0" fontId="92" fillId="0" borderId="24" xfId="0" applyFont="1" applyFill="1" applyBorder="1" applyAlignment="1">
      <alignment horizontal="center" wrapText="1"/>
    </xf>
    <xf numFmtId="0" fontId="92" fillId="0" borderId="24" xfId="0" applyFont="1" applyFill="1" applyBorder="1" applyAlignment="1">
      <alignment horizontal="center" vertical="center" wrapText="1"/>
    </xf>
    <xf numFmtId="49" fontId="92" fillId="0" borderId="24" xfId="0" applyNumberFormat="1" applyFont="1" applyFill="1" applyBorder="1" applyAlignment="1">
      <alignment horizontal="center" vertical="center" wrapText="1"/>
    </xf>
    <xf numFmtId="3" fontId="92" fillId="0" borderId="24" xfId="0" applyNumberFormat="1" applyFont="1" applyFill="1" applyBorder="1" applyAlignment="1">
      <alignment horizontal="center" vertical="center" wrapText="1"/>
    </xf>
    <xf numFmtId="3" fontId="92" fillId="0" borderId="24" xfId="0" applyNumberFormat="1" applyFont="1" applyFill="1" applyBorder="1" applyAlignment="1">
      <alignment wrapText="1"/>
    </xf>
    <xf numFmtId="0" fontId="92" fillId="0" borderId="24" xfId="0" applyNumberFormat="1" applyFont="1" applyFill="1" applyBorder="1" applyAlignment="1">
      <alignment horizontal="center" vertical="center" wrapText="1"/>
    </xf>
    <xf numFmtId="0" fontId="21" fillId="0" borderId="25" xfId="0" applyFont="1" applyFill="1" applyBorder="1" applyAlignment="1">
      <alignment wrapText="1"/>
    </xf>
    <xf numFmtId="0" fontId="101" fillId="0" borderId="24" xfId="0" applyNumberFormat="1" applyFont="1" applyFill="1" applyBorder="1" applyAlignment="1">
      <alignment horizontal="center" vertical="center" wrapText="1"/>
    </xf>
    <xf numFmtId="0" fontId="101" fillId="0" borderId="24" xfId="0" applyFont="1" applyFill="1" applyBorder="1" applyAlignment="1">
      <alignment horizontal="center" wrapText="1"/>
    </xf>
    <xf numFmtId="0" fontId="101" fillId="0" borderId="24" xfId="0" applyFont="1" applyFill="1" applyBorder="1" applyAlignment="1">
      <alignment horizontal="center" vertical="center" wrapText="1"/>
    </xf>
    <xf numFmtId="49" fontId="101" fillId="0" borderId="24" xfId="0" applyNumberFormat="1" applyFont="1" applyFill="1" applyBorder="1" applyAlignment="1">
      <alignment horizontal="center" vertical="center" wrapText="1"/>
    </xf>
    <xf numFmtId="3" fontId="101" fillId="0" borderId="24" xfId="0" applyNumberFormat="1"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4" xfId="0" applyFont="1" applyFill="1" applyBorder="1" applyAlignment="1">
      <alignment wrapText="1"/>
    </xf>
    <xf numFmtId="0" fontId="21" fillId="0" borderId="0" xfId="0" applyFont="1" applyFill="1" applyAlignment="1">
      <alignment wrapText="1"/>
    </xf>
    <xf numFmtId="0" fontId="101" fillId="0" borderId="24" xfId="0" applyFont="1" applyFill="1" applyBorder="1" applyAlignment="1">
      <alignment wrapText="1"/>
    </xf>
    <xf numFmtId="0" fontId="21" fillId="0" borderId="0" xfId="0" applyFont="1" applyFill="1" applyBorder="1" applyAlignment="1">
      <alignment horizontal="center" vertical="center" wrapText="1"/>
    </xf>
    <xf numFmtId="0" fontId="15" fillId="0" borderId="24" xfId="0" applyNumberFormat="1" applyFont="1" applyFill="1" applyBorder="1" applyAlignment="1">
      <alignment horizontal="center" vertical="center" wrapText="1"/>
    </xf>
    <xf numFmtId="0" fontId="15" fillId="0" borderId="24" xfId="0" applyFont="1" applyFill="1" applyBorder="1" applyAlignment="1">
      <alignment horizontal="center" wrapText="1"/>
    </xf>
    <xf numFmtId="0" fontId="15" fillId="0" borderId="24" xfId="0" applyFont="1" applyFill="1" applyBorder="1" applyAlignment="1">
      <alignment wrapText="1"/>
    </xf>
    <xf numFmtId="0" fontId="92" fillId="0" borderId="24" xfId="0" applyFont="1" applyFill="1" applyBorder="1" applyAlignment="1">
      <alignment horizontal="justify"/>
    </xf>
    <xf numFmtId="0" fontId="15" fillId="0" borderId="25" xfId="0" applyFont="1" applyFill="1" applyBorder="1" applyAlignment="1">
      <alignment wrapText="1"/>
    </xf>
    <xf numFmtId="49" fontId="17" fillId="0" borderId="24" xfId="0" applyNumberFormat="1" applyFont="1" applyFill="1" applyBorder="1" applyAlignment="1">
      <alignment horizontal="center" vertical="center" wrapText="1"/>
    </xf>
    <xf numFmtId="0" fontId="16" fillId="0" borderId="24" xfId="54" applyFont="1" applyFill="1" applyBorder="1" applyAlignment="1">
      <alignment horizontal="center" vertical="center" wrapText="1"/>
      <protection/>
    </xf>
    <xf numFmtId="0" fontId="15" fillId="0" borderId="0" xfId="0" applyFont="1" applyFill="1" applyBorder="1" applyAlignment="1">
      <alignment horizontal="center" vertical="center" wrapText="1"/>
    </xf>
    <xf numFmtId="0" fontId="92" fillId="0" borderId="18" xfId="0" applyNumberFormat="1" applyFont="1" applyFill="1" applyBorder="1" applyAlignment="1">
      <alignment horizontal="center" vertical="center" wrapText="1"/>
    </xf>
    <xf numFmtId="0" fontId="92" fillId="0" borderId="0" xfId="0" applyFont="1" applyFill="1" applyAlignment="1">
      <alignment wrapText="1"/>
    </xf>
    <xf numFmtId="0" fontId="92" fillId="0" borderId="13" xfId="0" applyFont="1" applyFill="1" applyBorder="1" applyAlignment="1">
      <alignment horizontal="center" vertical="center" wrapText="1"/>
    </xf>
    <xf numFmtId="3" fontId="92" fillId="0" borderId="0" xfId="0" applyNumberFormat="1" applyFont="1" applyFill="1" applyAlignment="1">
      <alignment wrapText="1"/>
    </xf>
    <xf numFmtId="3" fontId="92" fillId="0" borderId="31" xfId="0" applyNumberFormat="1" applyFont="1" applyFill="1" applyBorder="1" applyAlignment="1">
      <alignment wrapText="1"/>
    </xf>
    <xf numFmtId="0" fontId="92" fillId="0" borderId="32" xfId="0" applyFont="1" applyFill="1" applyBorder="1" applyAlignment="1">
      <alignment wrapText="1"/>
    </xf>
    <xf numFmtId="0" fontId="92" fillId="0" borderId="21" xfId="0" applyFont="1" applyFill="1" applyBorder="1" applyAlignment="1">
      <alignment horizontal="center" vertical="center" wrapText="1"/>
    </xf>
    <xf numFmtId="3" fontId="92" fillId="0" borderId="33" xfId="0" applyNumberFormat="1" applyFont="1" applyFill="1" applyBorder="1" applyAlignment="1">
      <alignment wrapText="1"/>
    </xf>
    <xf numFmtId="3" fontId="15" fillId="0" borderId="34" xfId="0" applyNumberFormat="1" applyFont="1" applyFill="1" applyBorder="1" applyAlignment="1">
      <alignment horizontal="center" vertical="center" wrapText="1"/>
    </xf>
    <xf numFmtId="0" fontId="92" fillId="0" borderId="34" xfId="0" applyFont="1" applyFill="1" applyBorder="1" applyAlignment="1">
      <alignment wrapText="1"/>
    </xf>
    <xf numFmtId="0" fontId="94" fillId="0" borderId="32" xfId="0" applyNumberFormat="1" applyFont="1" applyFill="1" applyBorder="1" applyAlignment="1">
      <alignment horizontal="center" vertical="center" wrapText="1"/>
    </xf>
    <xf numFmtId="0" fontId="92" fillId="0" borderId="32" xfId="0" applyFont="1" applyFill="1" applyBorder="1" applyAlignment="1">
      <alignment horizontal="center" wrapText="1"/>
    </xf>
    <xf numFmtId="0" fontId="92" fillId="0" borderId="32" xfId="0" applyFont="1" applyFill="1" applyBorder="1" applyAlignment="1">
      <alignment horizontal="center" vertical="center" wrapText="1"/>
    </xf>
    <xf numFmtId="3" fontId="92" fillId="0" borderId="32" xfId="0" applyNumberFormat="1" applyFont="1" applyFill="1" applyBorder="1" applyAlignment="1">
      <alignment wrapText="1"/>
    </xf>
    <xf numFmtId="3" fontId="15" fillId="0" borderId="32" xfId="0" applyNumberFormat="1" applyFont="1" applyFill="1" applyBorder="1" applyAlignment="1">
      <alignment horizontal="center" vertical="center" wrapText="1"/>
    </xf>
    <xf numFmtId="0" fontId="15" fillId="0" borderId="24" xfId="0" applyFont="1" applyFill="1" applyBorder="1" applyAlignment="1">
      <alignment horizontal="center" vertical="justify" wrapText="1"/>
    </xf>
    <xf numFmtId="49" fontId="15" fillId="0" borderId="24" xfId="43" applyNumberFormat="1" applyFont="1" applyFill="1" applyBorder="1" applyAlignment="1">
      <alignment horizontal="center" vertical="center" wrapText="1"/>
    </xf>
    <xf numFmtId="0" fontId="94" fillId="0" borderId="24" xfId="0" applyNumberFormat="1" applyFont="1" applyFill="1" applyBorder="1" applyAlignment="1">
      <alignment horizontal="center" vertical="center" wrapText="1"/>
    </xf>
    <xf numFmtId="0" fontId="102" fillId="0" borderId="24" xfId="0" applyFont="1" applyFill="1" applyBorder="1" applyAlignment="1">
      <alignment horizontal="center" vertical="center" wrapText="1"/>
    </xf>
    <xf numFmtId="49" fontId="94" fillId="0" borderId="24" xfId="0" applyNumberFormat="1" applyFont="1" applyFill="1" applyBorder="1" applyAlignment="1">
      <alignment horizontal="center" vertical="center" wrapText="1"/>
    </xf>
    <xf numFmtId="0" fontId="94" fillId="0" borderId="24" xfId="0" applyFont="1" applyFill="1" applyBorder="1" applyAlignment="1">
      <alignment horizontal="center" vertical="center" wrapText="1"/>
    </xf>
    <xf numFmtId="3" fontId="94" fillId="0" borderId="24" xfId="0" applyNumberFormat="1" applyFont="1" applyFill="1" applyBorder="1" applyAlignment="1">
      <alignment horizontal="center" vertical="center" wrapText="1"/>
    </xf>
    <xf numFmtId="3" fontId="94" fillId="0" borderId="24" xfId="0" applyNumberFormat="1" applyFont="1" applyFill="1" applyBorder="1" applyAlignment="1">
      <alignment wrapText="1"/>
    </xf>
    <xf numFmtId="49" fontId="15" fillId="0" borderId="24" xfId="0" applyNumberFormat="1" applyFont="1" applyFill="1" applyBorder="1" applyAlignment="1">
      <alignment horizontal="center" vertical="top" wrapText="1"/>
    </xf>
    <xf numFmtId="49" fontId="15" fillId="0" borderId="32" xfId="53" applyNumberFormat="1" applyFont="1" applyFill="1" applyBorder="1" applyAlignment="1">
      <alignment horizontal="center" vertical="center"/>
      <protection/>
    </xf>
    <xf numFmtId="0" fontId="15" fillId="0" borderId="32" xfId="0" applyFont="1" applyFill="1" applyBorder="1" applyAlignment="1">
      <alignment horizontal="center" vertical="center" wrapText="1"/>
    </xf>
    <xf numFmtId="0" fontId="93" fillId="0" borderId="24" xfId="0" applyFont="1" applyFill="1" applyBorder="1" applyAlignment="1">
      <alignment horizontal="center" vertical="center" wrapText="1"/>
    </xf>
    <xf numFmtId="0" fontId="93" fillId="0" borderId="24" xfId="0" applyFont="1" applyFill="1" applyBorder="1" applyAlignment="1">
      <alignment horizontal="center" wrapText="1"/>
    </xf>
    <xf numFmtId="49" fontId="93" fillId="0" borderId="24" xfId="0" applyNumberFormat="1" applyFont="1" applyFill="1" applyBorder="1" applyAlignment="1">
      <alignment horizontal="center" vertical="center" wrapText="1"/>
    </xf>
    <xf numFmtId="3" fontId="93" fillId="0" borderId="24" xfId="0" applyNumberFormat="1" applyFont="1" applyFill="1" applyBorder="1" applyAlignment="1">
      <alignment horizontal="center" vertical="center" wrapText="1"/>
    </xf>
    <xf numFmtId="0" fontId="93" fillId="0" borderId="24" xfId="0" applyFont="1" applyFill="1" applyBorder="1" applyAlignment="1">
      <alignment wrapText="1"/>
    </xf>
    <xf numFmtId="0" fontId="93" fillId="0" borderId="0" xfId="0" applyFont="1" applyFill="1" applyBorder="1" applyAlignment="1">
      <alignment wrapText="1"/>
    </xf>
    <xf numFmtId="0" fontId="93" fillId="0" borderId="0" xfId="0" applyFont="1" applyFill="1" applyAlignment="1">
      <alignment wrapText="1"/>
    </xf>
    <xf numFmtId="49" fontId="15" fillId="0" borderId="24" xfId="53" applyNumberFormat="1" applyFont="1" applyFill="1" applyBorder="1" applyAlignment="1">
      <alignment horizontal="center" vertical="center"/>
      <protection/>
    </xf>
    <xf numFmtId="0" fontId="94" fillId="0" borderId="26" xfId="0" applyNumberFormat="1" applyFont="1" applyFill="1" applyBorder="1" applyAlignment="1">
      <alignment horizontal="center" vertical="center" wrapText="1"/>
    </xf>
    <xf numFmtId="3" fontId="94" fillId="0" borderId="27" xfId="0" applyNumberFormat="1" applyFont="1" applyFill="1" applyBorder="1" applyAlignment="1">
      <alignment horizontal="center" vertical="center" wrapText="1"/>
    </xf>
    <xf numFmtId="0" fontId="92" fillId="0" borderId="26" xfId="0" applyFont="1" applyFill="1" applyBorder="1" applyAlignment="1">
      <alignment horizontal="center" vertical="center" wrapText="1"/>
    </xf>
    <xf numFmtId="0" fontId="15" fillId="0" borderId="24" xfId="0" applyFont="1" applyFill="1" applyBorder="1" applyAlignment="1">
      <alignment horizontal="center" vertical="top" wrapText="1"/>
    </xf>
    <xf numFmtId="49" fontId="34" fillId="34" borderId="24" xfId="53" applyNumberFormat="1" applyFont="1" applyFill="1" applyBorder="1" applyAlignment="1">
      <alignment horizontal="center" vertical="center" wrapText="1"/>
      <protection/>
    </xf>
    <xf numFmtId="0" fontId="15" fillId="34" borderId="32" xfId="0" applyFont="1" applyFill="1" applyBorder="1" applyAlignment="1">
      <alignment horizontal="center" vertical="center" wrapText="1"/>
    </xf>
    <xf numFmtId="0" fontId="15" fillId="34" borderId="24" xfId="0" applyFont="1" applyFill="1" applyBorder="1" applyAlignment="1">
      <alignment horizontal="center" vertical="top" wrapText="1"/>
    </xf>
    <xf numFmtId="3" fontId="15" fillId="34" borderId="0" xfId="0" applyNumberFormat="1" applyFont="1" applyFill="1" applyBorder="1" applyAlignment="1">
      <alignment horizontal="center" vertical="center" wrapText="1"/>
    </xf>
    <xf numFmtId="3" fontId="103" fillId="34" borderId="24" xfId="0" applyNumberFormat="1" applyFont="1" applyFill="1" applyBorder="1" applyAlignment="1">
      <alignment horizontal="center" vertical="center" wrapText="1"/>
    </xf>
    <xf numFmtId="3" fontId="23" fillId="34" borderId="24" xfId="0" applyNumberFormat="1" applyFont="1" applyFill="1" applyBorder="1" applyAlignment="1">
      <alignment horizontal="center" vertical="center" wrapText="1"/>
    </xf>
    <xf numFmtId="49" fontId="104" fillId="34" borderId="24" xfId="0" applyNumberFormat="1" applyFont="1" applyFill="1" applyBorder="1" applyAlignment="1">
      <alignment horizontal="center" vertical="center" wrapText="1"/>
    </xf>
    <xf numFmtId="0" fontId="105" fillId="34" borderId="24" xfId="0" applyFont="1" applyFill="1" applyBorder="1" applyAlignment="1">
      <alignment horizontal="center" vertical="center" wrapText="1"/>
    </xf>
    <xf numFmtId="0" fontId="106" fillId="34" borderId="24" xfId="54" applyFont="1" applyFill="1" applyBorder="1" applyAlignment="1">
      <alignment horizontal="center" vertical="center" wrapText="1"/>
      <protection/>
    </xf>
    <xf numFmtId="0" fontId="104" fillId="34" borderId="24" xfId="0" applyFont="1" applyFill="1" applyBorder="1" applyAlignment="1">
      <alignment horizontal="center" vertical="center" wrapText="1"/>
    </xf>
    <xf numFmtId="0" fontId="15" fillId="34" borderId="24" xfId="54" applyFont="1" applyFill="1" applyBorder="1" applyAlignment="1">
      <alignment horizontal="center" vertical="center" wrapText="1"/>
      <protection/>
    </xf>
    <xf numFmtId="0" fontId="22" fillId="34" borderId="24" xfId="0" applyFont="1" applyFill="1" applyBorder="1" applyAlignment="1">
      <alignment horizontal="left" vertical="center"/>
    </xf>
    <xf numFmtId="0" fontId="22" fillId="34" borderId="24" xfId="54" applyFont="1" applyFill="1" applyBorder="1" applyAlignment="1">
      <alignment horizontal="left" vertical="center" wrapText="1"/>
      <protection/>
    </xf>
    <xf numFmtId="0" fontId="17" fillId="34" borderId="24" xfId="0" applyFont="1" applyFill="1" applyBorder="1" applyAlignment="1">
      <alignment horizontal="center" wrapText="1"/>
    </xf>
    <xf numFmtId="0" fontId="93" fillId="34" borderId="24" xfId="0" applyFont="1" applyFill="1" applyBorder="1" applyAlignment="1">
      <alignment horizontal="center" vertical="top" wrapText="1"/>
    </xf>
    <xf numFmtId="0" fontId="104" fillId="34" borderId="24" xfId="0" applyFont="1" applyFill="1" applyBorder="1" applyAlignment="1">
      <alignment wrapText="1"/>
    </xf>
    <xf numFmtId="0" fontId="104" fillId="34" borderId="0" xfId="0" applyFont="1" applyFill="1" applyBorder="1" applyAlignment="1">
      <alignment wrapText="1"/>
    </xf>
    <xf numFmtId="0" fontId="15" fillId="34" borderId="24" xfId="0" applyFont="1" applyFill="1" applyBorder="1" applyAlignment="1">
      <alignment horizontal="center" vertical="center" wrapText="1"/>
    </xf>
    <xf numFmtId="0" fontId="13" fillId="34" borderId="24" xfId="0" applyNumberFormat="1" applyFont="1" applyFill="1" applyBorder="1" applyAlignment="1">
      <alignment horizontal="center" vertical="center" wrapText="1"/>
    </xf>
    <xf numFmtId="0" fontId="15" fillId="34" borderId="34"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22" fillId="0" borderId="0" xfId="0" applyFont="1" applyFill="1" applyAlignment="1">
      <alignment wrapText="1"/>
    </xf>
    <xf numFmtId="0" fontId="22" fillId="0" borderId="24" xfId="0" applyNumberFormat="1" applyFont="1" applyFill="1" applyBorder="1" applyAlignment="1">
      <alignment horizontal="center" vertical="center" wrapText="1"/>
    </xf>
    <xf numFmtId="0" fontId="22" fillId="0" borderId="24" xfId="0" applyFont="1" applyFill="1" applyBorder="1" applyAlignment="1">
      <alignment horizontal="center" vertical="center" wrapText="1"/>
    </xf>
    <xf numFmtId="49" fontId="22" fillId="0" borderId="24" xfId="0" applyNumberFormat="1" applyFont="1" applyFill="1" applyBorder="1" applyAlignment="1">
      <alignment horizontal="center" vertical="center" wrapText="1"/>
    </xf>
    <xf numFmtId="3" fontId="22" fillId="0" borderId="24" xfId="0" applyNumberFormat="1" applyFont="1" applyFill="1" applyBorder="1" applyAlignment="1">
      <alignment horizontal="center" vertical="center" wrapText="1"/>
    </xf>
    <xf numFmtId="3" fontId="22" fillId="0" borderId="24" xfId="0" applyNumberFormat="1" applyFont="1" applyFill="1" applyBorder="1" applyAlignment="1">
      <alignment wrapText="1"/>
    </xf>
    <xf numFmtId="0" fontId="103" fillId="0" borderId="2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2" fillId="0" borderId="24" xfId="54" applyFont="1" applyFill="1" applyBorder="1" applyAlignment="1">
      <alignment horizontal="center" vertical="center" wrapText="1"/>
      <protection/>
    </xf>
    <xf numFmtId="0" fontId="22" fillId="0" borderId="24" xfId="0" applyFont="1" applyFill="1" applyBorder="1" applyAlignment="1">
      <alignment horizontal="center" vertical="justify" wrapText="1"/>
    </xf>
    <xf numFmtId="0" fontId="103" fillId="0" borderId="24" xfId="0" applyFont="1" applyFill="1" applyBorder="1" applyAlignment="1">
      <alignment horizontal="center" wrapText="1"/>
    </xf>
    <xf numFmtId="0" fontId="22" fillId="0" borderId="0" xfId="0" applyFont="1" applyFill="1" applyBorder="1" applyAlignment="1">
      <alignment horizontal="center" wrapText="1"/>
    </xf>
    <xf numFmtId="0" fontId="22" fillId="0" borderId="25" xfId="0" applyFont="1" applyFill="1" applyBorder="1" applyAlignment="1">
      <alignment wrapText="1"/>
    </xf>
    <xf numFmtId="0" fontId="22" fillId="0" borderId="24" xfId="0" applyFont="1" applyFill="1" applyBorder="1" applyAlignment="1">
      <alignment wrapText="1"/>
    </xf>
    <xf numFmtId="0" fontId="107" fillId="0" borderId="24" xfId="0" applyFont="1" applyFill="1" applyBorder="1" applyAlignment="1">
      <alignment horizontal="center" vertical="center" wrapText="1"/>
    </xf>
    <xf numFmtId="0" fontId="22" fillId="0" borderId="0" xfId="0" applyFont="1" applyFill="1" applyBorder="1" applyAlignment="1">
      <alignment wrapText="1"/>
    </xf>
    <xf numFmtId="0" fontId="22" fillId="0" borderId="24" xfId="0" applyFont="1" applyFill="1" applyBorder="1" applyAlignment="1">
      <alignment horizontal="center" wrapText="1"/>
    </xf>
    <xf numFmtId="0" fontId="32" fillId="34" borderId="24" xfId="54" applyFont="1" applyFill="1" applyBorder="1" applyAlignment="1">
      <alignment horizontal="center" vertical="center" wrapText="1"/>
      <protection/>
    </xf>
    <xf numFmtId="0" fontId="101" fillId="34" borderId="24" xfId="0" applyFont="1" applyFill="1" applyBorder="1" applyAlignment="1">
      <alignment horizontal="center" vertical="center" wrapText="1"/>
    </xf>
    <xf numFmtId="0" fontId="32" fillId="34" borderId="24" xfId="54" applyFont="1" applyFill="1" applyBorder="1" applyAlignment="1">
      <alignment horizontal="center" vertical="center" wrapText="1"/>
      <protection/>
    </xf>
    <xf numFmtId="0" fontId="108" fillId="34" borderId="0" xfId="0" applyFont="1" applyFill="1" applyBorder="1" applyAlignment="1">
      <alignment horizontal="center" vertical="center" wrapText="1"/>
    </xf>
    <xf numFmtId="0" fontId="108" fillId="34" borderId="0" xfId="0" applyFont="1" applyFill="1" applyAlignment="1">
      <alignment wrapText="1"/>
    </xf>
    <xf numFmtId="0" fontId="15" fillId="34" borderId="24" xfId="0" applyNumberFormat="1" applyFont="1" applyFill="1" applyBorder="1" applyAlignment="1">
      <alignment horizontal="center" vertical="center" wrapText="1"/>
    </xf>
    <xf numFmtId="0" fontId="0" fillId="34" borderId="24"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0" xfId="0" applyFont="1" applyFill="1" applyAlignment="1">
      <alignment horizontal="center" wrapText="1"/>
    </xf>
    <xf numFmtId="0" fontId="14" fillId="34" borderId="0" xfId="54" applyFont="1" applyFill="1" applyBorder="1" applyAlignment="1" applyProtection="1">
      <alignment horizontal="center" vertical="center" wrapText="1"/>
      <protection locked="0"/>
    </xf>
    <xf numFmtId="0" fontId="26" fillId="34" borderId="24" xfId="0" applyNumberFormat="1" applyFont="1" applyFill="1" applyBorder="1" applyAlignment="1">
      <alignment horizontal="center" vertical="center" wrapText="1"/>
    </xf>
    <xf numFmtId="0" fontId="0" fillId="34" borderId="24" xfId="0" applyFont="1" applyFill="1" applyBorder="1" applyAlignment="1">
      <alignment wrapText="1"/>
    </xf>
    <xf numFmtId="0" fontId="31" fillId="34" borderId="24" xfId="0" applyFont="1" applyFill="1" applyBorder="1" applyAlignment="1">
      <alignment/>
    </xf>
    <xf numFmtId="0" fontId="0" fillId="34" borderId="24" xfId="0" applyFont="1" applyFill="1" applyBorder="1" applyAlignment="1">
      <alignment/>
    </xf>
    <xf numFmtId="0" fontId="13" fillId="34" borderId="24" xfId="0" applyNumberFormat="1" applyFont="1" applyFill="1" applyBorder="1" applyAlignment="1">
      <alignment horizontal="center" vertical="center" wrapText="1"/>
    </xf>
    <xf numFmtId="0" fontId="29" fillId="34" borderId="24" xfId="54" applyFont="1" applyFill="1" applyBorder="1" applyAlignment="1">
      <alignment horizontal="center" vertical="center" wrapText="1"/>
      <protection/>
    </xf>
    <xf numFmtId="0" fontId="27" fillId="34" borderId="24" xfId="0" applyFont="1" applyFill="1" applyBorder="1" applyAlignment="1">
      <alignment horizontal="center"/>
    </xf>
    <xf numFmtId="0" fontId="0" fillId="34" borderId="24" xfId="0" applyFont="1" applyFill="1" applyBorder="1" applyAlignment="1">
      <alignment horizontal="center"/>
    </xf>
    <xf numFmtId="0" fontId="13"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5" fillId="34" borderId="34" xfId="0" applyFont="1" applyFill="1" applyBorder="1" applyAlignment="1">
      <alignment horizontal="center" vertical="center" wrapText="1"/>
    </xf>
    <xf numFmtId="0" fontId="0" fillId="34" borderId="26" xfId="0" applyFill="1" applyBorder="1" applyAlignment="1">
      <alignment horizontal="center" vertical="center" wrapText="1"/>
    </xf>
    <xf numFmtId="0" fontId="0" fillId="34" borderId="32" xfId="0" applyFill="1" applyBorder="1" applyAlignment="1">
      <alignment horizontal="center" vertical="center" wrapText="1"/>
    </xf>
    <xf numFmtId="0" fontId="15" fillId="34" borderId="34" xfId="0" applyNumberFormat="1" applyFont="1" applyFill="1" applyBorder="1" applyAlignment="1">
      <alignment horizontal="center" vertical="center" wrapText="1"/>
    </xf>
    <xf numFmtId="0" fontId="33" fillId="34" borderId="34" xfId="0" applyFont="1" applyFill="1" applyBorder="1" applyAlignment="1">
      <alignment horizontal="center" vertical="center" wrapText="1"/>
    </xf>
    <xf numFmtId="0" fontId="16" fillId="34" borderId="34" xfId="54" applyFont="1" applyFill="1" applyBorder="1" applyAlignment="1">
      <alignment horizontal="center" vertical="center" wrapText="1"/>
      <protection/>
    </xf>
    <xf numFmtId="49" fontId="15" fillId="34" borderId="34" xfId="0" applyNumberFormat="1" applyFont="1" applyFill="1" applyBorder="1" applyAlignment="1">
      <alignment horizontal="center" vertical="center" wrapText="1"/>
    </xf>
    <xf numFmtId="0" fontId="6" fillId="0" borderId="0" xfId="54" applyFont="1" applyBorder="1" applyAlignment="1" applyProtection="1">
      <alignment horizontal="left" vertical="center" wrapText="1"/>
      <protection locked="0"/>
    </xf>
    <xf numFmtId="0" fontId="93" fillId="34" borderId="24" xfId="0"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_T33" xfId="53"/>
    <cellStyle name="Обычный_Додаток 4,5,6"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R173"/>
  <sheetViews>
    <sheetView tabSelected="1" zoomScale="40" zoomScaleNormal="40" zoomScaleSheetLayoutView="25" workbookViewId="0" topLeftCell="A1">
      <pane xSplit="6" ySplit="3" topLeftCell="G4" activePane="bottomRight" state="frozen"/>
      <selection pane="topLeft" activeCell="A1" sqref="A1"/>
      <selection pane="topRight" activeCell="G1" sqref="G1"/>
      <selection pane="bottomLeft" activeCell="A4" sqref="A4"/>
      <selection pane="bottomRight" activeCell="J164" sqref="J164:K165"/>
    </sheetView>
  </sheetViews>
  <sheetFormatPr defaultColWidth="16.25390625" defaultRowHeight="12.75"/>
  <cols>
    <col min="1" max="1" width="2.25390625" style="57" customWidth="1"/>
    <col min="2" max="2" width="9.625" style="57" customWidth="1"/>
    <col min="3" max="3" width="134.375" style="57" customWidth="1"/>
    <col min="4" max="4" width="53.00390625" style="66" customWidth="1"/>
    <col min="5" max="5" width="20.625" style="57" customWidth="1"/>
    <col min="6" max="6" width="29.75390625" style="57" customWidth="1"/>
    <col min="7" max="7" width="34.375" style="57" customWidth="1"/>
    <col min="8" max="8" width="19.25390625" style="57" hidden="1" customWidth="1"/>
    <col min="9" max="9" width="6.75390625" style="57" hidden="1" customWidth="1"/>
    <col min="10" max="10" width="32.375" style="57" customWidth="1"/>
    <col min="11" max="11" width="31.75390625" style="57" customWidth="1"/>
    <col min="12" max="12" width="28.625" style="57" customWidth="1"/>
    <col min="13" max="13" width="26.625" style="57" customWidth="1"/>
    <col min="14" max="14" width="67.125" style="57" customWidth="1"/>
    <col min="15" max="122" width="75.25390625" style="57" customWidth="1"/>
    <col min="123" max="16384" width="16.25390625" style="57" customWidth="1"/>
  </cols>
  <sheetData>
    <row r="1" spans="1:122" ht="63" customHeight="1">
      <c r="A1" s="55"/>
      <c r="B1" s="55"/>
      <c r="C1" s="302" t="s">
        <v>351</v>
      </c>
      <c r="D1" s="302"/>
      <c r="E1" s="302"/>
      <c r="F1" s="302"/>
      <c r="G1" s="302"/>
      <c r="H1" s="302"/>
      <c r="I1" s="302"/>
      <c r="J1" s="302"/>
      <c r="K1" s="302"/>
      <c r="L1" s="141"/>
      <c r="M1" s="141"/>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row>
    <row r="2" spans="1:122" ht="30" customHeight="1">
      <c r="A2" s="55"/>
      <c r="B2" s="55"/>
      <c r="C2" s="56"/>
      <c r="D2" s="65"/>
      <c r="E2" s="56"/>
      <c r="F2" s="56"/>
      <c r="G2" s="56"/>
      <c r="H2" s="56"/>
      <c r="I2" s="56"/>
      <c r="J2" s="56"/>
      <c r="K2" s="56"/>
      <c r="L2" s="141"/>
      <c r="M2" s="141"/>
      <c r="N2" s="56" t="s">
        <v>114</v>
      </c>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row>
    <row r="3" spans="2:122" ht="276" customHeight="1">
      <c r="B3" s="83" t="s">
        <v>0</v>
      </c>
      <c r="C3" s="84" t="s">
        <v>91</v>
      </c>
      <c r="D3" s="84" t="s">
        <v>92</v>
      </c>
      <c r="E3" s="84" t="s">
        <v>70</v>
      </c>
      <c r="F3" s="85" t="s">
        <v>90</v>
      </c>
      <c r="G3" s="86" t="s">
        <v>225</v>
      </c>
      <c r="H3" s="84"/>
      <c r="I3" s="84" t="s">
        <v>68</v>
      </c>
      <c r="J3" s="84" t="s">
        <v>226</v>
      </c>
      <c r="K3" s="84" t="s">
        <v>69</v>
      </c>
      <c r="L3" s="143" t="s">
        <v>352</v>
      </c>
      <c r="M3" s="143" t="s">
        <v>252</v>
      </c>
      <c r="N3" s="84" t="s">
        <v>103</v>
      </c>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row>
    <row r="4" spans="2:122" ht="102.75" customHeight="1">
      <c r="B4" s="173">
        <v>1</v>
      </c>
      <c r="C4" s="174" t="s">
        <v>160</v>
      </c>
      <c r="D4" s="174" t="s">
        <v>319</v>
      </c>
      <c r="E4" s="114" t="s">
        <v>161</v>
      </c>
      <c r="F4" s="174" t="s">
        <v>61</v>
      </c>
      <c r="G4" s="117">
        <v>150000</v>
      </c>
      <c r="H4" s="116"/>
      <c r="I4" s="117"/>
      <c r="J4" s="117">
        <v>50000</v>
      </c>
      <c r="K4" s="117">
        <f aca="true" t="shared" si="0" ref="K4:K9">G4-J4</f>
        <v>100000</v>
      </c>
      <c r="L4" s="117">
        <v>10452</v>
      </c>
      <c r="M4" s="117">
        <f>J4-L4</f>
        <v>39548</v>
      </c>
      <c r="N4" s="174" t="s">
        <v>258</v>
      </c>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row>
    <row r="5" spans="2:122" ht="88.5" customHeight="1">
      <c r="B5" s="173">
        <v>2</v>
      </c>
      <c r="C5" s="175" t="s">
        <v>235</v>
      </c>
      <c r="D5" s="174" t="s">
        <v>334</v>
      </c>
      <c r="E5" s="114" t="s">
        <v>161</v>
      </c>
      <c r="F5" s="174" t="s">
        <v>61</v>
      </c>
      <c r="G5" s="117">
        <v>615000</v>
      </c>
      <c r="H5" s="116"/>
      <c r="I5" s="117"/>
      <c r="J5" s="117">
        <v>500000</v>
      </c>
      <c r="K5" s="117">
        <f t="shared" si="0"/>
        <v>115000</v>
      </c>
      <c r="L5" s="117">
        <v>426216</v>
      </c>
      <c r="M5" s="117">
        <f aca="true" t="shared" si="1" ref="M5:M69">J5-L5</f>
        <v>73784</v>
      </c>
      <c r="N5" s="174" t="s">
        <v>345</v>
      </c>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row>
    <row r="6" spans="2:122" ht="88.5" customHeight="1">
      <c r="B6" s="173">
        <v>3</v>
      </c>
      <c r="C6" s="174" t="s">
        <v>112</v>
      </c>
      <c r="D6" s="174" t="s">
        <v>288</v>
      </c>
      <c r="E6" s="114" t="s">
        <v>162</v>
      </c>
      <c r="F6" s="174" t="s">
        <v>61</v>
      </c>
      <c r="G6" s="117">
        <v>241000</v>
      </c>
      <c r="H6" s="116"/>
      <c r="I6" s="117"/>
      <c r="J6" s="117">
        <v>140000</v>
      </c>
      <c r="K6" s="117">
        <f t="shared" si="0"/>
        <v>101000</v>
      </c>
      <c r="L6" s="117">
        <v>4179</v>
      </c>
      <c r="M6" s="117">
        <f t="shared" si="1"/>
        <v>135821</v>
      </c>
      <c r="N6" s="174" t="s">
        <v>359</v>
      </c>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row>
    <row r="7" spans="2:122" ht="131.25" customHeight="1">
      <c r="B7" s="174">
        <v>4</v>
      </c>
      <c r="C7" s="174" t="s">
        <v>280</v>
      </c>
      <c r="D7" s="174" t="s">
        <v>320</v>
      </c>
      <c r="E7" s="114" t="s">
        <v>162</v>
      </c>
      <c r="F7" s="174" t="s">
        <v>61</v>
      </c>
      <c r="G7" s="117">
        <v>200000</v>
      </c>
      <c r="H7" s="116"/>
      <c r="I7" s="117"/>
      <c r="J7" s="117">
        <v>150000</v>
      </c>
      <c r="K7" s="117">
        <f t="shared" si="0"/>
        <v>50000</v>
      </c>
      <c r="L7" s="117">
        <v>71859</v>
      </c>
      <c r="M7" s="117">
        <f t="shared" si="1"/>
        <v>78141</v>
      </c>
      <c r="N7" s="174" t="s">
        <v>346</v>
      </c>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row>
    <row r="8" spans="2:122" ht="90.75" customHeight="1">
      <c r="B8" s="173">
        <v>5</v>
      </c>
      <c r="C8" s="161" t="s">
        <v>125</v>
      </c>
      <c r="D8" s="174" t="s">
        <v>281</v>
      </c>
      <c r="E8" s="114" t="s">
        <v>162</v>
      </c>
      <c r="F8" s="174" t="s">
        <v>61</v>
      </c>
      <c r="G8" s="117">
        <v>479000</v>
      </c>
      <c r="H8" s="116"/>
      <c r="I8" s="117"/>
      <c r="J8" s="117">
        <v>305000</v>
      </c>
      <c r="K8" s="117">
        <f t="shared" si="0"/>
        <v>174000</v>
      </c>
      <c r="L8" s="117">
        <v>162345</v>
      </c>
      <c r="M8" s="117">
        <f t="shared" si="1"/>
        <v>142655</v>
      </c>
      <c r="N8" s="174" t="s">
        <v>259</v>
      </c>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row>
    <row r="9" spans="2:122" ht="120.75" customHeight="1">
      <c r="B9" s="173">
        <v>6</v>
      </c>
      <c r="C9" s="161" t="s">
        <v>143</v>
      </c>
      <c r="D9" s="174" t="s">
        <v>306</v>
      </c>
      <c r="E9" s="114" t="s">
        <v>163</v>
      </c>
      <c r="F9" s="174" t="s">
        <v>61</v>
      </c>
      <c r="G9" s="117">
        <v>25735900</v>
      </c>
      <c r="H9" s="116"/>
      <c r="I9" s="117"/>
      <c r="J9" s="117">
        <v>6900000</v>
      </c>
      <c r="K9" s="117">
        <f t="shared" si="0"/>
        <v>18835900</v>
      </c>
      <c r="L9" s="117">
        <v>3843676</v>
      </c>
      <c r="M9" s="117">
        <f t="shared" si="1"/>
        <v>3056324</v>
      </c>
      <c r="N9" s="174" t="s">
        <v>363</v>
      </c>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row>
    <row r="10" spans="2:122" s="68" customFormat="1" ht="123.75" customHeight="1">
      <c r="B10" s="298">
        <v>7</v>
      </c>
      <c r="C10" s="98" t="s">
        <v>220</v>
      </c>
      <c r="D10" s="300" t="s">
        <v>282</v>
      </c>
      <c r="E10" s="97" t="s">
        <v>164</v>
      </c>
      <c r="F10" s="98" t="s">
        <v>61</v>
      </c>
      <c r="G10" s="100">
        <f>G12+G13+G14+G16+G17+G11+G15</f>
        <v>4440000</v>
      </c>
      <c r="H10" s="99"/>
      <c r="I10" s="100"/>
      <c r="J10" s="100">
        <f>J12+J13+J14+J16+J17+J11+J15</f>
        <v>1950000</v>
      </c>
      <c r="K10" s="100">
        <f aca="true" t="shared" si="2" ref="K10:K32">G10-J10</f>
        <v>2490000</v>
      </c>
      <c r="L10" s="100">
        <f>L11+L12+L13+L14+L15+L16+L17</f>
        <v>648884</v>
      </c>
      <c r="M10" s="144">
        <f t="shared" si="1"/>
        <v>1301116</v>
      </c>
      <c r="N10" s="127" t="s">
        <v>209</v>
      </c>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row>
    <row r="11" spans="1:122" s="177" customFormat="1" ht="82.5" customHeight="1">
      <c r="A11" s="176"/>
      <c r="B11" s="299"/>
      <c r="C11" s="74" t="s">
        <v>193</v>
      </c>
      <c r="D11" s="299"/>
      <c r="E11" s="102" t="s">
        <v>164</v>
      </c>
      <c r="F11" s="74" t="s">
        <v>61</v>
      </c>
      <c r="G11" s="80">
        <v>1800000</v>
      </c>
      <c r="H11" s="103"/>
      <c r="I11" s="80"/>
      <c r="J11" s="80">
        <v>1700000</v>
      </c>
      <c r="K11" s="80">
        <f t="shared" si="2"/>
        <v>100000</v>
      </c>
      <c r="L11" s="80">
        <v>592301</v>
      </c>
      <c r="M11" s="117">
        <f t="shared" si="1"/>
        <v>1107699</v>
      </c>
      <c r="N11" s="74" t="s">
        <v>260</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row>
    <row r="12" spans="2:122" s="73" customFormat="1" ht="79.5" customHeight="1">
      <c r="B12" s="299"/>
      <c r="C12" s="74" t="s">
        <v>242</v>
      </c>
      <c r="D12" s="299"/>
      <c r="E12" s="102" t="s">
        <v>164</v>
      </c>
      <c r="F12" s="74" t="s">
        <v>61</v>
      </c>
      <c r="G12" s="80">
        <v>2220000</v>
      </c>
      <c r="H12" s="103"/>
      <c r="I12" s="80"/>
      <c r="J12" s="80">
        <v>10000</v>
      </c>
      <c r="K12" s="80">
        <f t="shared" si="2"/>
        <v>2210000</v>
      </c>
      <c r="L12" s="80">
        <v>1120</v>
      </c>
      <c r="M12" s="117">
        <f t="shared" si="1"/>
        <v>8880</v>
      </c>
      <c r="N12" s="74" t="s">
        <v>341</v>
      </c>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row>
    <row r="13" spans="2:122" s="73" customFormat="1" ht="72.75" customHeight="1">
      <c r="B13" s="299"/>
      <c r="C13" s="178" t="s">
        <v>144</v>
      </c>
      <c r="D13" s="299"/>
      <c r="E13" s="102" t="s">
        <v>164</v>
      </c>
      <c r="F13" s="74" t="s">
        <v>61</v>
      </c>
      <c r="G13" s="80">
        <v>130000</v>
      </c>
      <c r="H13" s="103"/>
      <c r="I13" s="80"/>
      <c r="J13" s="80">
        <v>80000</v>
      </c>
      <c r="K13" s="80">
        <f t="shared" si="2"/>
        <v>50000</v>
      </c>
      <c r="L13" s="80">
        <v>16098</v>
      </c>
      <c r="M13" s="117">
        <f t="shared" si="1"/>
        <v>63902</v>
      </c>
      <c r="N13" s="74" t="s">
        <v>271</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row>
    <row r="14" spans="2:122" s="73" customFormat="1" ht="46.5" customHeight="1">
      <c r="B14" s="299"/>
      <c r="C14" s="178" t="s">
        <v>240</v>
      </c>
      <c r="D14" s="299"/>
      <c r="E14" s="102" t="s">
        <v>164</v>
      </c>
      <c r="F14" s="74" t="s">
        <v>61</v>
      </c>
      <c r="G14" s="80">
        <v>105000</v>
      </c>
      <c r="H14" s="103"/>
      <c r="I14" s="80"/>
      <c r="J14" s="80">
        <v>10000</v>
      </c>
      <c r="K14" s="80">
        <f t="shared" si="2"/>
        <v>95000</v>
      </c>
      <c r="L14" s="80"/>
      <c r="M14" s="117">
        <f t="shared" si="1"/>
        <v>10000</v>
      </c>
      <c r="N14" s="74"/>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row>
    <row r="15" spans="2:122" s="73" customFormat="1" ht="64.5" customHeight="1">
      <c r="B15" s="299"/>
      <c r="C15" s="179" t="s">
        <v>231</v>
      </c>
      <c r="D15" s="299"/>
      <c r="E15" s="102" t="s">
        <v>164</v>
      </c>
      <c r="F15" s="74" t="s">
        <v>61</v>
      </c>
      <c r="G15" s="80">
        <v>55000</v>
      </c>
      <c r="H15" s="103"/>
      <c r="I15" s="80"/>
      <c r="J15" s="80">
        <v>50000</v>
      </c>
      <c r="K15" s="80">
        <f t="shared" si="2"/>
        <v>5000</v>
      </c>
      <c r="L15" s="80"/>
      <c r="M15" s="117">
        <f t="shared" si="1"/>
        <v>50000</v>
      </c>
      <c r="N15" s="74"/>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row>
    <row r="16" spans="2:122" s="73" customFormat="1" ht="66.75" customHeight="1">
      <c r="B16" s="299"/>
      <c r="C16" s="179" t="s">
        <v>241</v>
      </c>
      <c r="D16" s="299"/>
      <c r="E16" s="102" t="s">
        <v>164</v>
      </c>
      <c r="F16" s="74" t="s">
        <v>61</v>
      </c>
      <c r="G16" s="80">
        <v>45000</v>
      </c>
      <c r="H16" s="103"/>
      <c r="I16" s="80"/>
      <c r="J16" s="80">
        <v>30000</v>
      </c>
      <c r="K16" s="80">
        <f t="shared" si="2"/>
        <v>15000</v>
      </c>
      <c r="L16" s="80"/>
      <c r="M16" s="117">
        <f t="shared" si="1"/>
        <v>30000</v>
      </c>
      <c r="N16" s="74"/>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row>
    <row r="17" spans="2:122" s="73" customFormat="1" ht="105" customHeight="1">
      <c r="B17" s="299"/>
      <c r="C17" s="74" t="s">
        <v>342</v>
      </c>
      <c r="D17" s="299"/>
      <c r="E17" s="102" t="s">
        <v>164</v>
      </c>
      <c r="F17" s="74" t="s">
        <v>61</v>
      </c>
      <c r="G17" s="80">
        <v>85000</v>
      </c>
      <c r="H17" s="103"/>
      <c r="I17" s="80"/>
      <c r="J17" s="80">
        <v>70000</v>
      </c>
      <c r="K17" s="80">
        <f t="shared" si="2"/>
        <v>15000</v>
      </c>
      <c r="L17" s="80">
        <v>39365</v>
      </c>
      <c r="M17" s="117">
        <f t="shared" si="1"/>
        <v>30635</v>
      </c>
      <c r="N17" s="74" t="s">
        <v>358</v>
      </c>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row>
    <row r="18" spans="2:122" ht="183" customHeight="1">
      <c r="B18" s="173">
        <v>8</v>
      </c>
      <c r="C18" s="180" t="s">
        <v>89</v>
      </c>
      <c r="D18" s="174" t="s">
        <v>94</v>
      </c>
      <c r="E18" s="114" t="s">
        <v>165</v>
      </c>
      <c r="F18" s="174" t="s">
        <v>61</v>
      </c>
      <c r="G18" s="117">
        <v>39000</v>
      </c>
      <c r="H18" s="116"/>
      <c r="I18" s="117"/>
      <c r="J18" s="117">
        <v>39000</v>
      </c>
      <c r="K18" s="117">
        <f t="shared" si="2"/>
        <v>0</v>
      </c>
      <c r="L18" s="117">
        <v>15182</v>
      </c>
      <c r="M18" s="117">
        <f t="shared" si="1"/>
        <v>23818</v>
      </c>
      <c r="N18" s="174" t="s">
        <v>360</v>
      </c>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row>
    <row r="19" spans="2:122" ht="78.75" customHeight="1">
      <c r="B19" s="173">
        <v>9</v>
      </c>
      <c r="C19" s="161" t="s">
        <v>221</v>
      </c>
      <c r="D19" s="174" t="s">
        <v>194</v>
      </c>
      <c r="E19" s="181" t="s">
        <v>166</v>
      </c>
      <c r="F19" s="174" t="s">
        <v>61</v>
      </c>
      <c r="G19" s="117">
        <v>15000</v>
      </c>
      <c r="H19" s="117"/>
      <c r="I19" s="117"/>
      <c r="J19" s="117">
        <v>12000</v>
      </c>
      <c r="K19" s="117">
        <f t="shared" si="2"/>
        <v>3000</v>
      </c>
      <c r="L19" s="117">
        <v>800</v>
      </c>
      <c r="M19" s="117">
        <f t="shared" si="1"/>
        <v>11200</v>
      </c>
      <c r="N19" s="174" t="s">
        <v>347</v>
      </c>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row>
    <row r="20" spans="2:122" ht="190.5" customHeight="1">
      <c r="B20" s="173">
        <v>10</v>
      </c>
      <c r="C20" s="114" t="s">
        <v>126</v>
      </c>
      <c r="D20" s="174" t="s">
        <v>283</v>
      </c>
      <c r="E20" s="181" t="s">
        <v>167</v>
      </c>
      <c r="F20" s="174" t="s">
        <v>61</v>
      </c>
      <c r="G20" s="117">
        <v>65520</v>
      </c>
      <c r="H20" s="117"/>
      <c r="I20" s="117"/>
      <c r="J20" s="117">
        <v>65000</v>
      </c>
      <c r="K20" s="117">
        <f t="shared" si="2"/>
        <v>520</v>
      </c>
      <c r="L20" s="117"/>
      <c r="M20" s="117">
        <f t="shared" si="1"/>
        <v>65000</v>
      </c>
      <c r="N20" s="174"/>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row>
    <row r="21" spans="2:122" ht="111" customHeight="1">
      <c r="B21" s="173">
        <v>11</v>
      </c>
      <c r="C21" s="174" t="s">
        <v>41</v>
      </c>
      <c r="D21" s="174" t="s">
        <v>284</v>
      </c>
      <c r="E21" s="114" t="s">
        <v>167</v>
      </c>
      <c r="F21" s="174" t="s">
        <v>61</v>
      </c>
      <c r="G21" s="117">
        <v>1800000</v>
      </c>
      <c r="H21" s="116"/>
      <c r="I21" s="117"/>
      <c r="J21" s="117">
        <v>1400000</v>
      </c>
      <c r="K21" s="117">
        <f t="shared" si="2"/>
        <v>400000</v>
      </c>
      <c r="L21" s="117">
        <v>808400</v>
      </c>
      <c r="M21" s="117">
        <f t="shared" si="1"/>
        <v>591600</v>
      </c>
      <c r="N21" s="174" t="s">
        <v>261</v>
      </c>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row>
    <row r="22" spans="2:122" ht="123.75" customHeight="1">
      <c r="B22" s="173">
        <v>12</v>
      </c>
      <c r="C22" s="174" t="s">
        <v>148</v>
      </c>
      <c r="D22" s="174" t="s">
        <v>285</v>
      </c>
      <c r="E22" s="114" t="s">
        <v>71</v>
      </c>
      <c r="F22" s="174" t="s">
        <v>61</v>
      </c>
      <c r="G22" s="117">
        <v>4000000</v>
      </c>
      <c r="H22" s="116"/>
      <c r="I22" s="117"/>
      <c r="J22" s="117">
        <v>2100000</v>
      </c>
      <c r="K22" s="117">
        <f t="shared" si="2"/>
        <v>1900000</v>
      </c>
      <c r="L22" s="117">
        <v>1648502</v>
      </c>
      <c r="M22" s="117">
        <f t="shared" si="1"/>
        <v>451498</v>
      </c>
      <c r="N22" s="174" t="s">
        <v>272</v>
      </c>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row>
    <row r="23" spans="2:122" ht="105" customHeight="1" hidden="1" thickBot="1">
      <c r="B23" s="87"/>
      <c r="C23" s="88"/>
      <c r="D23" s="88"/>
      <c r="E23" s="89"/>
      <c r="F23" s="88"/>
      <c r="G23" s="90"/>
      <c r="H23" s="76"/>
      <c r="I23" s="90"/>
      <c r="J23" s="90"/>
      <c r="K23" s="90"/>
      <c r="L23" s="90"/>
      <c r="M23" s="117">
        <f t="shared" si="1"/>
        <v>0</v>
      </c>
      <c r="N23" s="91"/>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row>
    <row r="24" spans="2:122" ht="84" customHeight="1" hidden="1">
      <c r="B24" s="87">
        <v>12</v>
      </c>
      <c r="C24" s="88" t="s">
        <v>98</v>
      </c>
      <c r="D24" s="88" t="s">
        <v>99</v>
      </c>
      <c r="E24" s="89" t="s">
        <v>168</v>
      </c>
      <c r="F24" s="88" t="s">
        <v>61</v>
      </c>
      <c r="G24" s="90">
        <v>0</v>
      </c>
      <c r="H24" s="90"/>
      <c r="I24" s="90"/>
      <c r="J24" s="90"/>
      <c r="K24" s="90">
        <f t="shared" si="2"/>
        <v>0</v>
      </c>
      <c r="L24" s="90"/>
      <c r="M24" s="117">
        <f t="shared" si="1"/>
        <v>0</v>
      </c>
      <c r="N24" s="91"/>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row>
    <row r="25" spans="2:122" ht="116.25" customHeight="1">
      <c r="B25" s="173">
        <v>13</v>
      </c>
      <c r="C25" s="174" t="s">
        <v>111</v>
      </c>
      <c r="D25" s="174" t="s">
        <v>286</v>
      </c>
      <c r="E25" s="181" t="s">
        <v>168</v>
      </c>
      <c r="F25" s="174" t="s">
        <v>61</v>
      </c>
      <c r="G25" s="117">
        <v>74000</v>
      </c>
      <c r="H25" s="117"/>
      <c r="I25" s="117"/>
      <c r="J25" s="117"/>
      <c r="K25" s="117">
        <f t="shared" si="2"/>
        <v>74000</v>
      </c>
      <c r="L25" s="117"/>
      <c r="M25" s="117">
        <f t="shared" si="1"/>
        <v>0</v>
      </c>
      <c r="N25" s="161"/>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row>
    <row r="26" spans="2:122" s="82" customFormat="1" ht="240.75" customHeight="1">
      <c r="B26" s="162">
        <v>14</v>
      </c>
      <c r="C26" s="162" t="s">
        <v>146</v>
      </c>
      <c r="D26" s="162" t="s">
        <v>313</v>
      </c>
      <c r="E26" s="182" t="s">
        <v>168</v>
      </c>
      <c r="F26" s="162" t="s">
        <v>61</v>
      </c>
      <c r="G26" s="149">
        <v>23200000</v>
      </c>
      <c r="H26" s="150"/>
      <c r="I26" s="149"/>
      <c r="J26" s="149">
        <v>20805446</v>
      </c>
      <c r="K26" s="149">
        <f t="shared" si="2"/>
        <v>2394554</v>
      </c>
      <c r="L26" s="149">
        <v>5359238</v>
      </c>
      <c r="M26" s="117">
        <f t="shared" si="1"/>
        <v>15446208</v>
      </c>
      <c r="N26" s="183" t="s">
        <v>364</v>
      </c>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c r="CX26" s="184"/>
      <c r="CY26" s="184"/>
      <c r="CZ26" s="184"/>
      <c r="DA26" s="184"/>
      <c r="DB26" s="184"/>
      <c r="DC26" s="184"/>
      <c r="DD26" s="184"/>
      <c r="DE26" s="184"/>
      <c r="DF26" s="184"/>
      <c r="DG26" s="184"/>
      <c r="DH26" s="184"/>
      <c r="DI26" s="184"/>
      <c r="DJ26" s="184"/>
      <c r="DK26" s="184"/>
      <c r="DL26" s="184"/>
      <c r="DM26" s="184"/>
      <c r="DN26" s="184"/>
      <c r="DO26" s="184"/>
      <c r="DP26" s="184"/>
      <c r="DQ26" s="184"/>
      <c r="DR26" s="184"/>
    </row>
    <row r="27" spans="1:122" ht="120" customHeight="1">
      <c r="A27" s="174">
        <v>16</v>
      </c>
      <c r="B27" s="174">
        <v>15</v>
      </c>
      <c r="C27" s="175" t="s">
        <v>149</v>
      </c>
      <c r="D27" s="174" t="s">
        <v>287</v>
      </c>
      <c r="E27" s="114" t="s">
        <v>168</v>
      </c>
      <c r="F27" s="174" t="s">
        <v>61</v>
      </c>
      <c r="G27" s="117">
        <v>299000</v>
      </c>
      <c r="H27" s="116"/>
      <c r="I27" s="117"/>
      <c r="J27" s="117">
        <v>249900</v>
      </c>
      <c r="K27" s="117">
        <f t="shared" si="2"/>
        <v>49100</v>
      </c>
      <c r="L27" s="117">
        <v>20839</v>
      </c>
      <c r="M27" s="117">
        <f t="shared" si="1"/>
        <v>229061</v>
      </c>
      <c r="N27" s="174" t="s">
        <v>365</v>
      </c>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row>
    <row r="28" spans="2:122" ht="117.75" customHeight="1">
      <c r="B28" s="174">
        <v>16</v>
      </c>
      <c r="C28" s="174" t="s">
        <v>112</v>
      </c>
      <c r="D28" s="174" t="s">
        <v>288</v>
      </c>
      <c r="E28" s="181" t="s">
        <v>168</v>
      </c>
      <c r="F28" s="174" t="s">
        <v>61</v>
      </c>
      <c r="G28" s="117">
        <v>10000</v>
      </c>
      <c r="H28" s="117"/>
      <c r="I28" s="117"/>
      <c r="J28" s="117">
        <v>10000</v>
      </c>
      <c r="K28" s="117">
        <f t="shared" si="2"/>
        <v>0</v>
      </c>
      <c r="L28" s="117">
        <v>9083</v>
      </c>
      <c r="M28" s="117">
        <f t="shared" si="1"/>
        <v>917</v>
      </c>
      <c r="N28" s="174" t="s">
        <v>348</v>
      </c>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row>
    <row r="29" spans="2:122" ht="99" customHeight="1">
      <c r="B29" s="174">
        <v>17</v>
      </c>
      <c r="C29" s="174" t="s">
        <v>124</v>
      </c>
      <c r="D29" s="174" t="s">
        <v>289</v>
      </c>
      <c r="E29" s="181" t="s">
        <v>168</v>
      </c>
      <c r="F29" s="174" t="s">
        <v>61</v>
      </c>
      <c r="G29" s="117">
        <v>150000</v>
      </c>
      <c r="H29" s="117"/>
      <c r="I29" s="117"/>
      <c r="J29" s="117"/>
      <c r="K29" s="117">
        <f t="shared" si="2"/>
        <v>150000</v>
      </c>
      <c r="L29" s="117"/>
      <c r="M29" s="117">
        <f t="shared" si="1"/>
        <v>0</v>
      </c>
      <c r="N29" s="61"/>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row>
    <row r="30" spans="2:122" ht="184.5">
      <c r="B30" s="174">
        <v>18</v>
      </c>
      <c r="C30" s="174" t="s">
        <v>107</v>
      </c>
      <c r="D30" s="174" t="s">
        <v>290</v>
      </c>
      <c r="E30" s="114" t="s">
        <v>168</v>
      </c>
      <c r="F30" s="174" t="s">
        <v>61</v>
      </c>
      <c r="G30" s="117">
        <v>724005</v>
      </c>
      <c r="H30" s="116"/>
      <c r="I30" s="117"/>
      <c r="J30" s="117"/>
      <c r="K30" s="117">
        <f t="shared" si="2"/>
        <v>724005</v>
      </c>
      <c r="L30" s="117"/>
      <c r="M30" s="117">
        <f t="shared" si="1"/>
        <v>0</v>
      </c>
      <c r="N30" s="61"/>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row>
    <row r="31" spans="2:122" ht="154.5" customHeight="1">
      <c r="B31" s="174">
        <v>19</v>
      </c>
      <c r="C31" s="114" t="s">
        <v>195</v>
      </c>
      <c r="D31" s="174" t="s">
        <v>243</v>
      </c>
      <c r="E31" s="114" t="s">
        <v>169</v>
      </c>
      <c r="F31" s="174" t="s">
        <v>61</v>
      </c>
      <c r="G31" s="117">
        <v>600000</v>
      </c>
      <c r="H31" s="116"/>
      <c r="I31" s="117"/>
      <c r="J31" s="117">
        <v>600000</v>
      </c>
      <c r="K31" s="117">
        <f t="shared" si="2"/>
        <v>0</v>
      </c>
      <c r="L31" s="117">
        <v>435860</v>
      </c>
      <c r="M31" s="117">
        <f t="shared" si="1"/>
        <v>164140</v>
      </c>
      <c r="N31" s="161" t="s">
        <v>262</v>
      </c>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row>
    <row r="32" spans="2:122" s="185" customFormat="1" ht="87.75" customHeight="1">
      <c r="B32" s="186">
        <v>20</v>
      </c>
      <c r="C32" s="186" t="s">
        <v>196</v>
      </c>
      <c r="D32" s="186" t="s">
        <v>197</v>
      </c>
      <c r="E32" s="187" t="s">
        <v>170</v>
      </c>
      <c r="F32" s="186" t="s">
        <v>61</v>
      </c>
      <c r="G32" s="188">
        <v>2000000</v>
      </c>
      <c r="H32" s="189"/>
      <c r="I32" s="189"/>
      <c r="J32" s="188">
        <v>1000000</v>
      </c>
      <c r="K32" s="188">
        <f t="shared" si="2"/>
        <v>1000000</v>
      </c>
      <c r="L32" s="188">
        <v>493800</v>
      </c>
      <c r="M32" s="188">
        <f t="shared" si="1"/>
        <v>506200</v>
      </c>
      <c r="N32" s="186" t="s">
        <v>349</v>
      </c>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row>
    <row r="33" spans="2:122" s="185" customFormat="1" ht="45" customHeight="1" hidden="1" thickBot="1">
      <c r="B33" s="191">
        <v>21</v>
      </c>
      <c r="C33" s="192"/>
      <c r="D33" s="193" t="s">
        <v>93</v>
      </c>
      <c r="E33" s="194"/>
      <c r="F33" s="193"/>
      <c r="G33" s="195"/>
      <c r="H33" s="196"/>
      <c r="I33" s="195"/>
      <c r="J33" s="195"/>
      <c r="K33" s="195"/>
      <c r="L33" s="195"/>
      <c r="M33" s="188">
        <f t="shared" si="1"/>
        <v>0</v>
      </c>
      <c r="N33" s="191"/>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0"/>
      <c r="CF33" s="190"/>
      <c r="CG33" s="190"/>
      <c r="CH33" s="190"/>
      <c r="CI33" s="190"/>
      <c r="CJ33" s="190"/>
      <c r="CK33" s="190"/>
      <c r="CL33" s="190"/>
      <c r="CM33" s="190"/>
      <c r="CN33" s="190"/>
      <c r="CO33" s="190"/>
      <c r="CP33" s="190"/>
      <c r="CQ33" s="190"/>
      <c r="CR33" s="190"/>
      <c r="CS33" s="190"/>
      <c r="CT33" s="190"/>
      <c r="CU33" s="190"/>
      <c r="CV33" s="190"/>
      <c r="CW33" s="190"/>
      <c r="CX33" s="190"/>
      <c r="CY33" s="190"/>
      <c r="CZ33" s="190"/>
      <c r="DA33" s="190"/>
      <c r="DB33" s="190"/>
      <c r="DC33" s="190"/>
      <c r="DD33" s="190"/>
      <c r="DE33" s="190"/>
      <c r="DF33" s="190"/>
      <c r="DG33" s="190"/>
      <c r="DH33" s="190"/>
      <c r="DI33" s="190"/>
      <c r="DJ33" s="190"/>
      <c r="DK33" s="190"/>
      <c r="DL33" s="190"/>
      <c r="DM33" s="190"/>
      <c r="DN33" s="190"/>
      <c r="DO33" s="190"/>
      <c r="DP33" s="190"/>
      <c r="DQ33" s="190"/>
      <c r="DR33" s="190"/>
    </row>
    <row r="34" spans="2:122" s="185" customFormat="1" ht="28.5" customHeight="1" hidden="1" thickBot="1">
      <c r="B34" s="191">
        <v>22</v>
      </c>
      <c r="C34" s="192"/>
      <c r="D34" s="193" t="s">
        <v>93</v>
      </c>
      <c r="E34" s="194"/>
      <c r="F34" s="193"/>
      <c r="G34" s="195"/>
      <c r="H34" s="196"/>
      <c r="I34" s="195"/>
      <c r="J34" s="195"/>
      <c r="K34" s="195"/>
      <c r="L34" s="195"/>
      <c r="M34" s="188">
        <f t="shared" si="1"/>
        <v>0</v>
      </c>
      <c r="N34" s="191"/>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row>
    <row r="35" spans="2:122" s="185" customFormat="1" ht="33.75" customHeight="1" hidden="1" thickBot="1">
      <c r="B35" s="197">
        <v>1</v>
      </c>
      <c r="C35" s="191"/>
      <c r="D35" s="193" t="s">
        <v>93</v>
      </c>
      <c r="E35" s="191"/>
      <c r="F35" s="191"/>
      <c r="G35" s="196"/>
      <c r="H35" s="196"/>
      <c r="I35" s="196"/>
      <c r="J35" s="196"/>
      <c r="K35" s="196"/>
      <c r="L35" s="196"/>
      <c r="M35" s="188">
        <f t="shared" si="1"/>
        <v>0</v>
      </c>
      <c r="N35" s="191"/>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row>
    <row r="36" spans="2:122" s="185" customFormat="1" ht="39.75" customHeight="1" hidden="1" thickBot="1">
      <c r="B36" s="197">
        <v>2</v>
      </c>
      <c r="C36" s="191"/>
      <c r="D36" s="193" t="s">
        <v>93</v>
      </c>
      <c r="E36" s="191"/>
      <c r="F36" s="191"/>
      <c r="G36" s="196"/>
      <c r="H36" s="196"/>
      <c r="I36" s="196"/>
      <c r="J36" s="196"/>
      <c r="K36" s="196"/>
      <c r="L36" s="196"/>
      <c r="M36" s="188">
        <f t="shared" si="1"/>
        <v>0</v>
      </c>
      <c r="N36" s="191"/>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row>
    <row r="37" spans="1:122" s="205" customFormat="1" ht="33.75" customHeight="1" hidden="1" thickBot="1">
      <c r="A37" s="198"/>
      <c r="B37" s="199"/>
      <c r="C37" s="200" t="s">
        <v>101</v>
      </c>
      <c r="D37" s="201" t="s">
        <v>95</v>
      </c>
      <c r="E37" s="202" t="s">
        <v>71</v>
      </c>
      <c r="F37" s="201" t="s">
        <v>61</v>
      </c>
      <c r="G37" s="203"/>
      <c r="H37" s="203"/>
      <c r="I37" s="203"/>
      <c r="J37" s="203"/>
      <c r="K37" s="203">
        <f aca="true" t="shared" si="3" ref="K37:K43">G37-J37</f>
        <v>0</v>
      </c>
      <c r="L37" s="203"/>
      <c r="M37" s="188">
        <f t="shared" si="1"/>
        <v>0</v>
      </c>
      <c r="N37" s="201" t="s">
        <v>104</v>
      </c>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row>
    <row r="38" spans="1:122" s="205" customFormat="1" ht="51" customHeight="1" hidden="1" thickBot="1">
      <c r="A38" s="198"/>
      <c r="B38" s="199"/>
      <c r="C38" s="200" t="s">
        <v>100</v>
      </c>
      <c r="D38" s="201" t="s">
        <v>95</v>
      </c>
      <c r="E38" s="202" t="s">
        <v>71</v>
      </c>
      <c r="F38" s="201" t="s">
        <v>61</v>
      </c>
      <c r="G38" s="203"/>
      <c r="H38" s="203"/>
      <c r="I38" s="203"/>
      <c r="J38" s="203"/>
      <c r="K38" s="203">
        <f t="shared" si="3"/>
        <v>0</v>
      </c>
      <c r="L38" s="203"/>
      <c r="M38" s="188">
        <f t="shared" si="1"/>
        <v>0</v>
      </c>
      <c r="N38" s="201" t="s">
        <v>105</v>
      </c>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row>
    <row r="39" spans="2:122" s="206" customFormat="1" ht="64.5" customHeight="1" hidden="1" thickBot="1">
      <c r="B39" s="207"/>
      <c r="C39" s="200" t="s">
        <v>102</v>
      </c>
      <c r="D39" s="201" t="s">
        <v>95</v>
      </c>
      <c r="E39" s="202" t="s">
        <v>71</v>
      </c>
      <c r="F39" s="201" t="s">
        <v>61</v>
      </c>
      <c r="G39" s="203"/>
      <c r="H39" s="203"/>
      <c r="I39" s="203"/>
      <c r="J39" s="203"/>
      <c r="K39" s="203">
        <f t="shared" si="3"/>
        <v>0</v>
      </c>
      <c r="L39" s="203"/>
      <c r="M39" s="188">
        <f t="shared" si="1"/>
        <v>0</v>
      </c>
      <c r="N39" s="201" t="s">
        <v>106</v>
      </c>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8"/>
      <c r="BR39" s="208"/>
      <c r="BS39" s="208"/>
      <c r="BT39" s="208"/>
      <c r="BU39" s="208"/>
      <c r="BV39" s="208"/>
      <c r="BW39" s="208"/>
      <c r="BX39" s="208"/>
      <c r="BY39" s="208"/>
      <c r="BZ39" s="208"/>
      <c r="CA39" s="208"/>
      <c r="CB39" s="208"/>
      <c r="CC39" s="208"/>
      <c r="CD39" s="208"/>
      <c r="CE39" s="208"/>
      <c r="CF39" s="208"/>
      <c r="CG39" s="208"/>
      <c r="CH39" s="208"/>
      <c r="CI39" s="208"/>
      <c r="CJ39" s="208"/>
      <c r="CK39" s="208"/>
      <c r="CL39" s="208"/>
      <c r="CM39" s="208"/>
      <c r="CN39" s="208"/>
      <c r="CO39" s="208"/>
      <c r="CP39" s="208"/>
      <c r="CQ39" s="208"/>
      <c r="CR39" s="208"/>
      <c r="CS39" s="208"/>
      <c r="CT39" s="208"/>
      <c r="CU39" s="208"/>
      <c r="CV39" s="208"/>
      <c r="CW39" s="208"/>
      <c r="CX39" s="208"/>
      <c r="CY39" s="208"/>
      <c r="CZ39" s="208"/>
      <c r="DA39" s="208"/>
      <c r="DB39" s="208"/>
      <c r="DC39" s="208"/>
      <c r="DD39" s="208"/>
      <c r="DE39" s="208"/>
      <c r="DF39" s="208"/>
      <c r="DG39" s="208"/>
      <c r="DH39" s="208"/>
      <c r="DI39" s="208"/>
      <c r="DJ39" s="208"/>
      <c r="DK39" s="208"/>
      <c r="DL39" s="208"/>
      <c r="DM39" s="208"/>
      <c r="DN39" s="208"/>
      <c r="DO39" s="208"/>
      <c r="DP39" s="208"/>
      <c r="DQ39" s="208"/>
      <c r="DR39" s="208"/>
    </row>
    <row r="40" spans="2:122" s="185" customFormat="1" ht="101.25" customHeight="1">
      <c r="B40" s="209">
        <v>21</v>
      </c>
      <c r="C40" s="210" t="s">
        <v>198</v>
      </c>
      <c r="D40" s="186" t="s">
        <v>199</v>
      </c>
      <c r="E40" s="187" t="s">
        <v>171</v>
      </c>
      <c r="F40" s="186" t="s">
        <v>61</v>
      </c>
      <c r="G40" s="188">
        <v>4700000</v>
      </c>
      <c r="H40" s="189"/>
      <c r="I40" s="188"/>
      <c r="J40" s="188"/>
      <c r="K40" s="188">
        <f t="shared" si="3"/>
        <v>4700000</v>
      </c>
      <c r="L40" s="188"/>
      <c r="M40" s="188">
        <f t="shared" si="1"/>
        <v>0</v>
      </c>
      <c r="N40" s="211"/>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c r="DO40" s="190"/>
      <c r="DP40" s="190"/>
      <c r="DQ40" s="190"/>
      <c r="DR40" s="190"/>
    </row>
    <row r="41" spans="2:122" s="185" customFormat="1" ht="124.5" customHeight="1">
      <c r="B41" s="209">
        <v>22</v>
      </c>
      <c r="C41" s="187" t="s">
        <v>127</v>
      </c>
      <c r="D41" s="186" t="s">
        <v>338</v>
      </c>
      <c r="E41" s="187" t="s">
        <v>172</v>
      </c>
      <c r="F41" s="186" t="s">
        <v>61</v>
      </c>
      <c r="G41" s="188">
        <v>3200000</v>
      </c>
      <c r="H41" s="189"/>
      <c r="I41" s="188"/>
      <c r="J41" s="188">
        <v>259217</v>
      </c>
      <c r="K41" s="188">
        <f t="shared" si="3"/>
        <v>2940783</v>
      </c>
      <c r="L41" s="188">
        <v>38735</v>
      </c>
      <c r="M41" s="188">
        <f t="shared" si="1"/>
        <v>220482</v>
      </c>
      <c r="N41" s="186" t="s">
        <v>273</v>
      </c>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row>
    <row r="42" spans="2:122" s="185" customFormat="1" ht="186" customHeight="1" hidden="1" thickBot="1">
      <c r="B42" s="197"/>
      <c r="C42" s="212"/>
      <c r="D42" s="193" t="s">
        <v>93</v>
      </c>
      <c r="E42" s="194"/>
      <c r="F42" s="193"/>
      <c r="G42" s="195"/>
      <c r="H42" s="196"/>
      <c r="I42" s="195"/>
      <c r="J42" s="195"/>
      <c r="K42" s="195">
        <f t="shared" si="3"/>
        <v>0</v>
      </c>
      <c r="L42" s="195"/>
      <c r="M42" s="188">
        <f t="shared" si="1"/>
        <v>0</v>
      </c>
      <c r="N42" s="191"/>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row>
    <row r="43" spans="1:122" s="211" customFormat="1" ht="119.25" customHeight="1">
      <c r="A43" s="213"/>
      <c r="B43" s="209">
        <v>23</v>
      </c>
      <c r="C43" s="214" t="s">
        <v>244</v>
      </c>
      <c r="D43" s="186" t="s">
        <v>312</v>
      </c>
      <c r="E43" s="187" t="s">
        <v>173</v>
      </c>
      <c r="F43" s="186" t="s">
        <v>61</v>
      </c>
      <c r="G43" s="188">
        <v>16300000</v>
      </c>
      <c r="H43" s="189"/>
      <c r="I43" s="188"/>
      <c r="J43" s="188">
        <v>14300000</v>
      </c>
      <c r="K43" s="188">
        <f t="shared" si="3"/>
        <v>2000000</v>
      </c>
      <c r="L43" s="188">
        <v>5976387</v>
      </c>
      <c r="M43" s="188">
        <f t="shared" si="1"/>
        <v>8323613</v>
      </c>
      <c r="N43" s="186" t="s">
        <v>366</v>
      </c>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row>
    <row r="44" spans="2:122" s="185" customFormat="1" ht="47.25" customHeight="1" hidden="1" thickBot="1">
      <c r="B44" s="197">
        <v>8</v>
      </c>
      <c r="C44" s="191"/>
      <c r="D44" s="193" t="s">
        <v>93</v>
      </c>
      <c r="E44" s="191"/>
      <c r="F44" s="191"/>
      <c r="G44" s="196"/>
      <c r="H44" s="196"/>
      <c r="I44" s="196"/>
      <c r="J44" s="196"/>
      <c r="K44" s="196"/>
      <c r="L44" s="196"/>
      <c r="M44" s="188">
        <f t="shared" si="1"/>
        <v>0</v>
      </c>
      <c r="N44" s="191"/>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row>
    <row r="45" spans="2:122" s="185" customFormat="1" ht="54.75" customHeight="1" hidden="1" thickBot="1">
      <c r="B45" s="191"/>
      <c r="C45" s="191"/>
      <c r="D45" s="193" t="s">
        <v>93</v>
      </c>
      <c r="E45" s="191"/>
      <c r="F45" s="191"/>
      <c r="G45" s="196"/>
      <c r="H45" s="196"/>
      <c r="I45" s="196"/>
      <c r="J45" s="196"/>
      <c r="K45" s="196"/>
      <c r="L45" s="196"/>
      <c r="M45" s="188">
        <f t="shared" si="1"/>
        <v>0</v>
      </c>
      <c r="N45" s="191"/>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c r="DN45" s="190"/>
      <c r="DO45" s="190"/>
      <c r="DP45" s="190"/>
      <c r="DQ45" s="190"/>
      <c r="DR45" s="190"/>
    </row>
    <row r="46" spans="2:122" s="185" customFormat="1" ht="56.25" customHeight="1" hidden="1" thickBot="1">
      <c r="B46" s="197"/>
      <c r="C46" s="192"/>
      <c r="D46" s="193" t="s">
        <v>93</v>
      </c>
      <c r="E46" s="194"/>
      <c r="F46" s="193"/>
      <c r="G46" s="195"/>
      <c r="H46" s="196"/>
      <c r="I46" s="195"/>
      <c r="J46" s="195"/>
      <c r="K46" s="195"/>
      <c r="L46" s="195"/>
      <c r="M46" s="188">
        <f t="shared" si="1"/>
        <v>0</v>
      </c>
      <c r="N46" s="191"/>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c r="DJ46" s="190"/>
      <c r="DK46" s="190"/>
      <c r="DL46" s="190"/>
      <c r="DM46" s="190"/>
      <c r="DN46" s="190"/>
      <c r="DO46" s="190"/>
      <c r="DP46" s="190"/>
      <c r="DQ46" s="190"/>
      <c r="DR46" s="190"/>
    </row>
    <row r="47" spans="2:122" s="185" customFormat="1" ht="62.25" customHeight="1" hidden="1" thickBot="1">
      <c r="B47" s="197"/>
      <c r="C47" s="192"/>
      <c r="D47" s="193" t="s">
        <v>93</v>
      </c>
      <c r="E47" s="194"/>
      <c r="F47" s="193"/>
      <c r="G47" s="195"/>
      <c r="H47" s="196"/>
      <c r="I47" s="195"/>
      <c r="J47" s="195"/>
      <c r="K47" s="195"/>
      <c r="L47" s="195"/>
      <c r="M47" s="188">
        <f t="shared" si="1"/>
        <v>0</v>
      </c>
      <c r="N47" s="191"/>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row>
    <row r="48" spans="2:122" s="185" customFormat="1" ht="45" customHeight="1" hidden="1" thickBot="1">
      <c r="B48" s="197">
        <v>12</v>
      </c>
      <c r="C48" s="191"/>
      <c r="D48" s="193" t="s">
        <v>93</v>
      </c>
      <c r="E48" s="191"/>
      <c r="F48" s="191"/>
      <c r="G48" s="196"/>
      <c r="H48" s="196"/>
      <c r="I48" s="196"/>
      <c r="J48" s="196"/>
      <c r="K48" s="196"/>
      <c r="L48" s="196"/>
      <c r="M48" s="188">
        <f t="shared" si="1"/>
        <v>0</v>
      </c>
      <c r="N48" s="191"/>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c r="BY48" s="190"/>
      <c r="BZ48" s="190"/>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c r="DJ48" s="190"/>
      <c r="DK48" s="190"/>
      <c r="DL48" s="190"/>
      <c r="DM48" s="190"/>
      <c r="DN48" s="190"/>
      <c r="DO48" s="190"/>
      <c r="DP48" s="190"/>
      <c r="DQ48" s="190"/>
      <c r="DR48" s="190"/>
    </row>
    <row r="49" spans="2:122" s="185" customFormat="1" ht="30" customHeight="1" hidden="1" thickBot="1">
      <c r="B49" s="197">
        <v>13</v>
      </c>
      <c r="C49" s="191"/>
      <c r="D49" s="193" t="s">
        <v>93</v>
      </c>
      <c r="E49" s="191"/>
      <c r="F49" s="191"/>
      <c r="G49" s="196"/>
      <c r="H49" s="196"/>
      <c r="I49" s="196"/>
      <c r="J49" s="196"/>
      <c r="K49" s="196"/>
      <c r="L49" s="196"/>
      <c r="M49" s="188">
        <f t="shared" si="1"/>
        <v>0</v>
      </c>
      <c r="N49" s="191"/>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0"/>
      <c r="DM49" s="190"/>
      <c r="DN49" s="190"/>
      <c r="DO49" s="190"/>
      <c r="DP49" s="190"/>
      <c r="DQ49" s="190"/>
      <c r="DR49" s="190"/>
    </row>
    <row r="50" spans="2:122" s="185" customFormat="1" ht="48.75" customHeight="1" hidden="1" thickBot="1">
      <c r="B50" s="191"/>
      <c r="C50" s="191"/>
      <c r="D50" s="193" t="s">
        <v>93</v>
      </c>
      <c r="E50" s="191"/>
      <c r="F50" s="191"/>
      <c r="G50" s="196"/>
      <c r="H50" s="196"/>
      <c r="I50" s="196"/>
      <c r="J50" s="196"/>
      <c r="K50" s="196"/>
      <c r="L50" s="196"/>
      <c r="M50" s="188">
        <f t="shared" si="1"/>
        <v>0</v>
      </c>
      <c r="N50" s="191"/>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c r="DH50" s="190"/>
      <c r="DI50" s="190"/>
      <c r="DJ50" s="190"/>
      <c r="DK50" s="190"/>
      <c r="DL50" s="190"/>
      <c r="DM50" s="190"/>
      <c r="DN50" s="190"/>
      <c r="DO50" s="190"/>
      <c r="DP50" s="190"/>
      <c r="DQ50" s="190"/>
      <c r="DR50" s="190"/>
    </row>
    <row r="51" spans="2:122" s="185" customFormat="1" ht="243.75" customHeight="1">
      <c r="B51" s="209">
        <v>24</v>
      </c>
      <c r="C51" s="215" t="s">
        <v>234</v>
      </c>
      <c r="D51" s="186" t="s">
        <v>291</v>
      </c>
      <c r="E51" s="187" t="s">
        <v>174</v>
      </c>
      <c r="F51" s="186" t="s">
        <v>61</v>
      </c>
      <c r="G51" s="188">
        <v>1150000</v>
      </c>
      <c r="H51" s="189"/>
      <c r="I51" s="188"/>
      <c r="J51" s="188">
        <v>1000000</v>
      </c>
      <c r="K51" s="188">
        <f>G51-J51</f>
        <v>150000</v>
      </c>
      <c r="L51" s="188">
        <v>465525</v>
      </c>
      <c r="M51" s="188">
        <f t="shared" si="1"/>
        <v>534475</v>
      </c>
      <c r="N51" s="186" t="s">
        <v>263</v>
      </c>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J51" s="216"/>
      <c r="CK51" s="216"/>
      <c r="CL51" s="216"/>
      <c r="CM51" s="216"/>
      <c r="CN51" s="216"/>
      <c r="CO51" s="216"/>
      <c r="CP51" s="216"/>
      <c r="CQ51" s="216"/>
      <c r="CR51" s="216"/>
      <c r="CS51" s="216"/>
      <c r="CT51" s="216"/>
      <c r="CU51" s="216"/>
      <c r="CV51" s="216"/>
      <c r="CW51" s="216"/>
      <c r="CX51" s="216"/>
      <c r="CY51" s="216"/>
      <c r="CZ51" s="216"/>
      <c r="DA51" s="216"/>
      <c r="DB51" s="216"/>
      <c r="DC51" s="216"/>
      <c r="DD51" s="216"/>
      <c r="DE51" s="216"/>
      <c r="DF51" s="216"/>
      <c r="DG51" s="216"/>
      <c r="DH51" s="216"/>
      <c r="DI51" s="216"/>
      <c r="DJ51" s="216"/>
      <c r="DK51" s="216"/>
      <c r="DL51" s="216"/>
      <c r="DM51" s="216"/>
      <c r="DN51" s="216"/>
      <c r="DO51" s="216"/>
      <c r="DP51" s="216"/>
      <c r="DQ51" s="216"/>
      <c r="DR51" s="216"/>
    </row>
    <row r="52" spans="2:122" s="185" customFormat="1" ht="30" customHeight="1" hidden="1" thickBot="1">
      <c r="B52" s="217">
        <v>17</v>
      </c>
      <c r="C52" s="218"/>
      <c r="D52" s="219" t="s">
        <v>93</v>
      </c>
      <c r="E52" s="218"/>
      <c r="F52" s="218"/>
      <c r="G52" s="220"/>
      <c r="H52" s="220"/>
      <c r="I52" s="220"/>
      <c r="J52" s="220"/>
      <c r="K52" s="188">
        <f>G52-J52</f>
        <v>0</v>
      </c>
      <c r="L52" s="221"/>
      <c r="M52" s="188">
        <f t="shared" si="1"/>
        <v>0</v>
      </c>
      <c r="N52" s="222"/>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0"/>
      <c r="CV52" s="190"/>
      <c r="CW52" s="190"/>
      <c r="CX52" s="190"/>
      <c r="CY52" s="190"/>
      <c r="CZ52" s="190"/>
      <c r="DA52" s="190"/>
      <c r="DB52" s="190"/>
      <c r="DC52" s="190"/>
      <c r="DD52" s="190"/>
      <c r="DE52" s="190"/>
      <c r="DF52" s="190"/>
      <c r="DG52" s="190"/>
      <c r="DH52" s="190"/>
      <c r="DI52" s="190"/>
      <c r="DJ52" s="190"/>
      <c r="DK52" s="190"/>
      <c r="DL52" s="190"/>
      <c r="DM52" s="190"/>
      <c r="DN52" s="190"/>
      <c r="DO52" s="190"/>
      <c r="DP52" s="190"/>
      <c r="DQ52" s="190"/>
      <c r="DR52" s="190"/>
    </row>
    <row r="53" spans="2:122" s="185" customFormat="1" ht="58.5" customHeight="1" hidden="1" thickBot="1">
      <c r="B53" s="218"/>
      <c r="C53" s="218"/>
      <c r="D53" s="223" t="s">
        <v>93</v>
      </c>
      <c r="E53" s="218"/>
      <c r="F53" s="218"/>
      <c r="G53" s="220"/>
      <c r="H53" s="220"/>
      <c r="I53" s="220"/>
      <c r="J53" s="220"/>
      <c r="K53" s="188">
        <f>G53-J53</f>
        <v>0</v>
      </c>
      <c r="L53" s="224"/>
      <c r="M53" s="225">
        <f t="shared" si="1"/>
        <v>0</v>
      </c>
      <c r="N53" s="226"/>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0"/>
      <c r="BX53" s="190"/>
      <c r="BY53" s="190"/>
      <c r="BZ53" s="190"/>
      <c r="CA53" s="190"/>
      <c r="CB53" s="190"/>
      <c r="CC53" s="190"/>
      <c r="CD53" s="190"/>
      <c r="CE53" s="190"/>
      <c r="CF53" s="190"/>
      <c r="CG53" s="190"/>
      <c r="CH53" s="190"/>
      <c r="CI53" s="190"/>
      <c r="CJ53" s="190"/>
      <c r="CK53" s="190"/>
      <c r="CL53" s="190"/>
      <c r="CM53" s="190"/>
      <c r="CN53" s="190"/>
      <c r="CO53" s="190"/>
      <c r="CP53" s="190"/>
      <c r="CQ53" s="190"/>
      <c r="CR53" s="190"/>
      <c r="CS53" s="190"/>
      <c r="CT53" s="190"/>
      <c r="CU53" s="190"/>
      <c r="CV53" s="190"/>
      <c r="CW53" s="190"/>
      <c r="CX53" s="190"/>
      <c r="CY53" s="190"/>
      <c r="CZ53" s="190"/>
      <c r="DA53" s="190"/>
      <c r="DB53" s="190"/>
      <c r="DC53" s="190"/>
      <c r="DD53" s="190"/>
      <c r="DE53" s="190"/>
      <c r="DF53" s="190"/>
      <c r="DG53" s="190"/>
      <c r="DH53" s="190"/>
      <c r="DI53" s="190"/>
      <c r="DJ53" s="190"/>
      <c r="DK53" s="190"/>
      <c r="DL53" s="190"/>
      <c r="DM53" s="190"/>
      <c r="DN53" s="190"/>
      <c r="DO53" s="190"/>
      <c r="DP53" s="190"/>
      <c r="DQ53" s="190"/>
      <c r="DR53" s="190"/>
    </row>
    <row r="54" spans="2:14" s="211" customFormat="1" ht="244.5" customHeight="1">
      <c r="B54" s="209">
        <v>25</v>
      </c>
      <c r="C54" s="210" t="s">
        <v>143</v>
      </c>
      <c r="D54" s="186" t="s">
        <v>306</v>
      </c>
      <c r="E54" s="187" t="s">
        <v>339</v>
      </c>
      <c r="F54" s="186" t="s">
        <v>61</v>
      </c>
      <c r="G54" s="188">
        <v>1600000</v>
      </c>
      <c r="J54" s="188">
        <v>1600000</v>
      </c>
      <c r="K54" s="188">
        <f>G54-J54</f>
        <v>0</v>
      </c>
      <c r="L54" s="188">
        <v>1600000</v>
      </c>
      <c r="M54" s="188">
        <f t="shared" si="1"/>
        <v>0</v>
      </c>
      <c r="N54" s="210" t="s">
        <v>361</v>
      </c>
    </row>
    <row r="55" spans="2:122" s="185" customFormat="1" ht="63.75" customHeight="1" hidden="1">
      <c r="B55" s="227">
        <v>20</v>
      </c>
      <c r="C55" s="228"/>
      <c r="D55" s="229" t="s">
        <v>93</v>
      </c>
      <c r="E55" s="222"/>
      <c r="F55" s="222"/>
      <c r="G55" s="230"/>
      <c r="H55" s="230"/>
      <c r="I55" s="230"/>
      <c r="J55" s="230"/>
      <c r="K55" s="230"/>
      <c r="L55" s="230"/>
      <c r="M55" s="231">
        <f t="shared" si="1"/>
        <v>0</v>
      </c>
      <c r="N55" s="222"/>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190"/>
      <c r="DA55" s="190"/>
      <c r="DB55" s="190"/>
      <c r="DC55" s="190"/>
      <c r="DD55" s="190"/>
      <c r="DE55" s="190"/>
      <c r="DF55" s="190"/>
      <c r="DG55" s="190"/>
      <c r="DH55" s="190"/>
      <c r="DI55" s="190"/>
      <c r="DJ55" s="190"/>
      <c r="DK55" s="190"/>
      <c r="DL55" s="190"/>
      <c r="DM55" s="190"/>
      <c r="DN55" s="190"/>
      <c r="DO55" s="190"/>
      <c r="DP55" s="190"/>
      <c r="DQ55" s="190"/>
      <c r="DR55" s="190"/>
    </row>
    <row r="56" spans="2:122" s="185" customFormat="1" ht="131.25" customHeight="1">
      <c r="B56" s="209">
        <v>26</v>
      </c>
      <c r="C56" s="232" t="s">
        <v>279</v>
      </c>
      <c r="D56" s="186" t="s">
        <v>293</v>
      </c>
      <c r="E56" s="187" t="s">
        <v>176</v>
      </c>
      <c r="F56" s="186" t="s">
        <v>61</v>
      </c>
      <c r="G56" s="188">
        <v>25720</v>
      </c>
      <c r="H56" s="189"/>
      <c r="I56" s="188"/>
      <c r="J56" s="188">
        <v>25720</v>
      </c>
      <c r="K56" s="188">
        <f aca="true" t="shared" si="4" ref="K56:K64">G56-J56</f>
        <v>0</v>
      </c>
      <c r="L56" s="188">
        <v>24100</v>
      </c>
      <c r="M56" s="188">
        <f t="shared" si="1"/>
        <v>1620</v>
      </c>
      <c r="N56" s="186" t="s">
        <v>264</v>
      </c>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6"/>
      <c r="CK56" s="216"/>
      <c r="CL56" s="216"/>
      <c r="CM56" s="216"/>
      <c r="CN56" s="216"/>
      <c r="CO56" s="216"/>
      <c r="CP56" s="216"/>
      <c r="CQ56" s="216"/>
      <c r="CR56" s="216"/>
      <c r="CS56" s="216"/>
      <c r="CT56" s="216"/>
      <c r="CU56" s="216"/>
      <c r="CV56" s="216"/>
      <c r="CW56" s="216"/>
      <c r="CX56" s="216"/>
      <c r="CY56" s="216"/>
      <c r="CZ56" s="216"/>
      <c r="DA56" s="216"/>
      <c r="DB56" s="216"/>
      <c r="DC56" s="216"/>
      <c r="DD56" s="216"/>
      <c r="DE56" s="216"/>
      <c r="DF56" s="216"/>
      <c r="DG56" s="216"/>
      <c r="DH56" s="216"/>
      <c r="DI56" s="216"/>
      <c r="DJ56" s="216"/>
      <c r="DK56" s="216"/>
      <c r="DL56" s="216"/>
      <c r="DM56" s="216"/>
      <c r="DN56" s="216"/>
      <c r="DO56" s="216"/>
      <c r="DP56" s="216"/>
      <c r="DQ56" s="216"/>
      <c r="DR56" s="216"/>
    </row>
    <row r="57" spans="2:122" s="185" customFormat="1" ht="48" customHeight="1" hidden="1">
      <c r="B57" s="209"/>
      <c r="C57" s="210"/>
      <c r="D57" s="186"/>
      <c r="E57" s="187"/>
      <c r="F57" s="186"/>
      <c r="G57" s="188"/>
      <c r="H57" s="189"/>
      <c r="I57" s="188"/>
      <c r="J57" s="188"/>
      <c r="K57" s="188"/>
      <c r="L57" s="188"/>
      <c r="M57" s="188"/>
      <c r="N57" s="18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6"/>
      <c r="CK57" s="216"/>
      <c r="CL57" s="216"/>
      <c r="CM57" s="216"/>
      <c r="CN57" s="216"/>
      <c r="CO57" s="216"/>
      <c r="CP57" s="216"/>
      <c r="CQ57" s="216"/>
      <c r="CR57" s="216"/>
      <c r="CS57" s="216"/>
      <c r="CT57" s="216"/>
      <c r="CU57" s="216"/>
      <c r="CV57" s="216"/>
      <c r="CW57" s="216"/>
      <c r="CX57" s="216"/>
      <c r="CY57" s="216"/>
      <c r="CZ57" s="216"/>
      <c r="DA57" s="216"/>
      <c r="DB57" s="216"/>
      <c r="DC57" s="216"/>
      <c r="DD57" s="216"/>
      <c r="DE57" s="216"/>
      <c r="DF57" s="216"/>
      <c r="DG57" s="216"/>
      <c r="DH57" s="216"/>
      <c r="DI57" s="216"/>
      <c r="DJ57" s="216"/>
      <c r="DK57" s="216"/>
      <c r="DL57" s="216"/>
      <c r="DM57" s="216"/>
      <c r="DN57" s="216"/>
      <c r="DO57" s="216"/>
      <c r="DP57" s="216"/>
      <c r="DQ57" s="216"/>
      <c r="DR57" s="216"/>
    </row>
    <row r="58" spans="2:122" s="185" customFormat="1" ht="138.75" customHeight="1">
      <c r="B58" s="209">
        <v>27</v>
      </c>
      <c r="C58" s="186" t="s">
        <v>123</v>
      </c>
      <c r="D58" s="186" t="s">
        <v>316</v>
      </c>
      <c r="E58" s="233" t="s">
        <v>178</v>
      </c>
      <c r="F58" s="186" t="s">
        <v>61</v>
      </c>
      <c r="G58" s="188">
        <v>1403600</v>
      </c>
      <c r="H58" s="189"/>
      <c r="I58" s="188"/>
      <c r="J58" s="188">
        <v>750000</v>
      </c>
      <c r="K58" s="188">
        <f t="shared" si="4"/>
        <v>653600</v>
      </c>
      <c r="L58" s="188">
        <v>342975</v>
      </c>
      <c r="M58" s="188">
        <f t="shared" si="1"/>
        <v>407025</v>
      </c>
      <c r="N58" s="186" t="s">
        <v>365</v>
      </c>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c r="CC58" s="216"/>
      <c r="CD58" s="216"/>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row>
    <row r="59" spans="2:122" s="185" customFormat="1" ht="127.5" customHeight="1">
      <c r="B59" s="209">
        <v>28</v>
      </c>
      <c r="C59" s="186" t="s">
        <v>122</v>
      </c>
      <c r="D59" s="186" t="s">
        <v>246</v>
      </c>
      <c r="E59" s="187" t="s">
        <v>179</v>
      </c>
      <c r="F59" s="186" t="s">
        <v>61</v>
      </c>
      <c r="G59" s="188">
        <v>4000000</v>
      </c>
      <c r="H59" s="189"/>
      <c r="I59" s="188"/>
      <c r="J59" s="188">
        <v>2732900</v>
      </c>
      <c r="K59" s="188">
        <f t="shared" si="4"/>
        <v>1267100</v>
      </c>
      <c r="L59" s="188">
        <v>1422392</v>
      </c>
      <c r="M59" s="188">
        <f t="shared" si="1"/>
        <v>1310508</v>
      </c>
      <c r="N59" s="211" t="s">
        <v>265</v>
      </c>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0"/>
      <c r="BR59" s="190"/>
      <c r="BS59" s="190"/>
      <c r="BT59" s="190"/>
      <c r="BU59" s="190"/>
      <c r="BV59" s="190"/>
      <c r="BW59" s="190"/>
      <c r="BX59" s="190"/>
      <c r="BY59" s="190"/>
      <c r="BZ59" s="190"/>
      <c r="CA59" s="190"/>
      <c r="CB59" s="190"/>
      <c r="CC59" s="190"/>
      <c r="CD59" s="190"/>
      <c r="CE59" s="190"/>
      <c r="CF59" s="190"/>
      <c r="CG59" s="190"/>
      <c r="CH59" s="190"/>
      <c r="CI59" s="190"/>
      <c r="CJ59" s="190"/>
      <c r="CK59" s="190"/>
      <c r="CL59" s="190"/>
      <c r="CM59" s="190"/>
      <c r="CN59" s="190"/>
      <c r="CO59" s="190"/>
      <c r="CP59" s="190"/>
      <c r="CQ59" s="190"/>
      <c r="CR59" s="190"/>
      <c r="CS59" s="190"/>
      <c r="CT59" s="190"/>
      <c r="CU59" s="190"/>
      <c r="CV59" s="190"/>
      <c r="CW59" s="190"/>
      <c r="CX59" s="190"/>
      <c r="CY59" s="190"/>
      <c r="CZ59" s="190"/>
      <c r="DA59" s="190"/>
      <c r="DB59" s="190"/>
      <c r="DC59" s="190"/>
      <c r="DD59" s="190"/>
      <c r="DE59" s="190"/>
      <c r="DF59" s="190"/>
      <c r="DG59" s="190"/>
      <c r="DH59" s="190"/>
      <c r="DI59" s="190"/>
      <c r="DJ59" s="190"/>
      <c r="DK59" s="190"/>
      <c r="DL59" s="190"/>
      <c r="DM59" s="190"/>
      <c r="DN59" s="190"/>
      <c r="DO59" s="190"/>
      <c r="DP59" s="190"/>
      <c r="DQ59" s="190"/>
      <c r="DR59" s="190"/>
    </row>
    <row r="60" spans="2:122" s="185" customFormat="1" ht="58.5" customHeight="1" hidden="1" thickBot="1">
      <c r="B60" s="234">
        <v>24</v>
      </c>
      <c r="C60" s="235" t="s">
        <v>121</v>
      </c>
      <c r="D60" s="193" t="s">
        <v>93</v>
      </c>
      <c r="E60" s="236"/>
      <c r="F60" s="237"/>
      <c r="G60" s="238"/>
      <c r="H60" s="239"/>
      <c r="I60" s="238"/>
      <c r="J60" s="238"/>
      <c r="K60" s="238">
        <f t="shared" si="4"/>
        <v>0</v>
      </c>
      <c r="L60" s="238"/>
      <c r="M60" s="188">
        <f t="shared" si="1"/>
        <v>0</v>
      </c>
      <c r="N60" s="191"/>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V60" s="190"/>
      <c r="BW60" s="190"/>
      <c r="BX60" s="190"/>
      <c r="BY60" s="190"/>
      <c r="BZ60" s="190"/>
      <c r="CA60" s="190"/>
      <c r="CB60" s="190"/>
      <c r="CC60" s="190"/>
      <c r="CD60" s="190"/>
      <c r="CE60" s="190"/>
      <c r="CF60" s="190"/>
      <c r="CG60" s="190"/>
      <c r="CH60" s="190"/>
      <c r="CI60" s="190"/>
      <c r="CJ60" s="190"/>
      <c r="CK60" s="190"/>
      <c r="CL60" s="190"/>
      <c r="CM60" s="190"/>
      <c r="CN60" s="190"/>
      <c r="CO60" s="190"/>
      <c r="CP60" s="190"/>
      <c r="CQ60" s="190"/>
      <c r="CR60" s="190"/>
      <c r="CS60" s="190"/>
      <c r="CT60" s="190"/>
      <c r="CU60" s="190"/>
      <c r="CV60" s="190"/>
      <c r="CW60" s="190"/>
      <c r="CX60" s="190"/>
      <c r="CY60" s="190"/>
      <c r="CZ60" s="190"/>
      <c r="DA60" s="190"/>
      <c r="DB60" s="190"/>
      <c r="DC60" s="190"/>
      <c r="DD60" s="190"/>
      <c r="DE60" s="190"/>
      <c r="DF60" s="190"/>
      <c r="DG60" s="190"/>
      <c r="DH60" s="190"/>
      <c r="DI60" s="190"/>
      <c r="DJ60" s="190"/>
      <c r="DK60" s="190"/>
      <c r="DL60" s="190"/>
      <c r="DM60" s="190"/>
      <c r="DN60" s="190"/>
      <c r="DO60" s="190"/>
      <c r="DP60" s="190"/>
      <c r="DQ60" s="190"/>
      <c r="DR60" s="190"/>
    </row>
    <row r="61" spans="2:122" s="185" customFormat="1" ht="96" customHeight="1">
      <c r="B61" s="209">
        <v>29</v>
      </c>
      <c r="C61" s="240" t="s">
        <v>216</v>
      </c>
      <c r="D61" s="186" t="s">
        <v>294</v>
      </c>
      <c r="E61" s="187" t="s">
        <v>180</v>
      </c>
      <c r="F61" s="186" t="s">
        <v>61</v>
      </c>
      <c r="G61" s="188">
        <v>370000</v>
      </c>
      <c r="H61" s="189"/>
      <c r="I61" s="188"/>
      <c r="J61" s="188">
        <v>20000</v>
      </c>
      <c r="K61" s="188">
        <f t="shared" si="4"/>
        <v>350000</v>
      </c>
      <c r="L61" s="188"/>
      <c r="M61" s="188">
        <f t="shared" si="1"/>
        <v>20000</v>
      </c>
      <c r="N61" s="211"/>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0"/>
      <c r="BX61" s="190"/>
      <c r="BY61" s="190"/>
      <c r="BZ61" s="190"/>
      <c r="CA61" s="190"/>
      <c r="CB61" s="190"/>
      <c r="CC61" s="190"/>
      <c r="CD61" s="190"/>
      <c r="CE61" s="190"/>
      <c r="CF61" s="190"/>
      <c r="CG61" s="190"/>
      <c r="CH61" s="190"/>
      <c r="CI61" s="190"/>
      <c r="CJ61" s="190"/>
      <c r="CK61" s="190"/>
      <c r="CL61" s="190"/>
      <c r="CM61" s="190"/>
      <c r="CN61" s="190"/>
      <c r="CO61" s="190"/>
      <c r="CP61" s="190"/>
      <c r="CQ61" s="190"/>
      <c r="CR61" s="190"/>
      <c r="CS61" s="190"/>
      <c r="CT61" s="190"/>
      <c r="CU61" s="190"/>
      <c r="CV61" s="190"/>
      <c r="CW61" s="190"/>
      <c r="CX61" s="190"/>
      <c r="CY61" s="190"/>
      <c r="CZ61" s="190"/>
      <c r="DA61" s="190"/>
      <c r="DB61" s="190"/>
      <c r="DC61" s="190"/>
      <c r="DD61" s="190"/>
      <c r="DE61" s="190"/>
      <c r="DF61" s="190"/>
      <c r="DG61" s="190"/>
      <c r="DH61" s="190"/>
      <c r="DI61" s="190"/>
      <c r="DJ61" s="190"/>
      <c r="DK61" s="190"/>
      <c r="DL61" s="190"/>
      <c r="DM61" s="190"/>
      <c r="DN61" s="190"/>
      <c r="DO61" s="190"/>
      <c r="DP61" s="190"/>
      <c r="DQ61" s="190"/>
      <c r="DR61" s="190"/>
    </row>
    <row r="62" spans="2:122" s="185" customFormat="1" ht="156" customHeight="1">
      <c r="B62" s="209">
        <v>30</v>
      </c>
      <c r="C62" s="186" t="s">
        <v>123</v>
      </c>
      <c r="D62" s="186" t="s">
        <v>316</v>
      </c>
      <c r="E62" s="241" t="s">
        <v>232</v>
      </c>
      <c r="F62" s="242" t="s">
        <v>61</v>
      </c>
      <c r="G62" s="231">
        <v>1600000</v>
      </c>
      <c r="H62" s="186"/>
      <c r="I62" s="186"/>
      <c r="J62" s="188">
        <v>970000</v>
      </c>
      <c r="K62" s="188">
        <f t="shared" si="4"/>
        <v>630000</v>
      </c>
      <c r="L62" s="188">
        <v>623562</v>
      </c>
      <c r="M62" s="188">
        <f t="shared" si="1"/>
        <v>346438</v>
      </c>
      <c r="N62" s="186" t="s">
        <v>329</v>
      </c>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c r="DO62" s="216"/>
      <c r="DP62" s="216"/>
      <c r="DQ62" s="216"/>
      <c r="DR62" s="216"/>
    </row>
    <row r="63" spans="2:122" s="185" customFormat="1" ht="132" customHeight="1" hidden="1" thickBot="1">
      <c r="B63" s="237"/>
      <c r="C63" s="192"/>
      <c r="D63" s="193"/>
      <c r="E63" s="236"/>
      <c r="F63" s="237"/>
      <c r="G63" s="238"/>
      <c r="H63" s="196"/>
      <c r="I63" s="196"/>
      <c r="J63" s="196"/>
      <c r="K63" s="238">
        <f t="shared" si="4"/>
        <v>0</v>
      </c>
      <c r="L63" s="238"/>
      <c r="M63" s="188">
        <f t="shared" si="1"/>
        <v>0</v>
      </c>
      <c r="N63" s="191"/>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90"/>
      <c r="BX63" s="190"/>
      <c r="BY63" s="190"/>
      <c r="BZ63" s="190"/>
      <c r="CA63" s="190"/>
      <c r="CB63" s="190"/>
      <c r="CC63" s="190"/>
      <c r="CD63" s="190"/>
      <c r="CE63" s="190"/>
      <c r="CF63" s="190"/>
      <c r="CG63" s="190"/>
      <c r="CH63" s="190"/>
      <c r="CI63" s="190"/>
      <c r="CJ63" s="190"/>
      <c r="CK63" s="190"/>
      <c r="CL63" s="190"/>
      <c r="CM63" s="190"/>
      <c r="CN63" s="190"/>
      <c r="CO63" s="190"/>
      <c r="CP63" s="190"/>
      <c r="CQ63" s="190"/>
      <c r="CR63" s="190"/>
      <c r="CS63" s="190"/>
      <c r="CT63" s="190"/>
      <c r="CU63" s="190"/>
      <c r="CV63" s="190"/>
      <c r="CW63" s="190"/>
      <c r="CX63" s="190"/>
      <c r="CY63" s="190"/>
      <c r="CZ63" s="190"/>
      <c r="DA63" s="190"/>
      <c r="DB63" s="190"/>
      <c r="DC63" s="190"/>
      <c r="DD63" s="190"/>
      <c r="DE63" s="190"/>
      <c r="DF63" s="190"/>
      <c r="DG63" s="190"/>
      <c r="DH63" s="190"/>
      <c r="DI63" s="190"/>
      <c r="DJ63" s="190"/>
      <c r="DK63" s="190"/>
      <c r="DL63" s="190"/>
      <c r="DM63" s="190"/>
      <c r="DN63" s="190"/>
      <c r="DO63" s="190"/>
      <c r="DP63" s="190"/>
      <c r="DQ63" s="190"/>
      <c r="DR63" s="190"/>
    </row>
    <row r="64" spans="2:122" s="249" customFormat="1" ht="111.75" customHeight="1">
      <c r="B64" s="243">
        <v>31</v>
      </c>
      <c r="C64" s="244" t="s">
        <v>147</v>
      </c>
      <c r="D64" s="243" t="s">
        <v>296</v>
      </c>
      <c r="E64" s="245" t="s">
        <v>182</v>
      </c>
      <c r="F64" s="243" t="s">
        <v>61</v>
      </c>
      <c r="G64" s="246">
        <v>640000</v>
      </c>
      <c r="H64" s="246"/>
      <c r="I64" s="246"/>
      <c r="J64" s="246">
        <v>54500</v>
      </c>
      <c r="K64" s="246">
        <f t="shared" si="4"/>
        <v>585500</v>
      </c>
      <c r="L64" s="246"/>
      <c r="M64" s="188">
        <f t="shared" si="1"/>
        <v>54500</v>
      </c>
      <c r="N64" s="247"/>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c r="BR64" s="248"/>
      <c r="BS64" s="248"/>
      <c r="BT64" s="248"/>
      <c r="BU64" s="248"/>
      <c r="BV64" s="248"/>
      <c r="BW64" s="248"/>
      <c r="BX64" s="248"/>
      <c r="BY64" s="248"/>
      <c r="BZ64" s="248"/>
      <c r="CA64" s="248"/>
      <c r="CB64" s="248"/>
      <c r="CC64" s="248"/>
      <c r="CD64" s="248"/>
      <c r="CE64" s="248"/>
      <c r="CF64" s="248"/>
      <c r="CG64" s="248"/>
      <c r="CH64" s="248"/>
      <c r="CI64" s="248"/>
      <c r="CJ64" s="248"/>
      <c r="CK64" s="248"/>
      <c r="CL64" s="248"/>
      <c r="CM64" s="248"/>
      <c r="CN64" s="248"/>
      <c r="CO64" s="248"/>
      <c r="CP64" s="248"/>
      <c r="CQ64" s="248"/>
      <c r="CR64" s="248"/>
      <c r="CS64" s="248"/>
      <c r="CT64" s="248"/>
      <c r="CU64" s="248"/>
      <c r="CV64" s="248"/>
      <c r="CW64" s="248"/>
      <c r="CX64" s="248"/>
      <c r="CY64" s="248"/>
      <c r="CZ64" s="248"/>
      <c r="DA64" s="248"/>
      <c r="DB64" s="248"/>
      <c r="DC64" s="248"/>
      <c r="DD64" s="248"/>
      <c r="DE64" s="248"/>
      <c r="DF64" s="248"/>
      <c r="DG64" s="248"/>
      <c r="DH64" s="248"/>
      <c r="DI64" s="248"/>
      <c r="DJ64" s="248"/>
      <c r="DK64" s="248"/>
      <c r="DL64" s="248"/>
      <c r="DM64" s="248"/>
      <c r="DN64" s="248"/>
      <c r="DO64" s="248"/>
      <c r="DP64" s="248"/>
      <c r="DQ64" s="248"/>
      <c r="DR64" s="248"/>
    </row>
    <row r="65" spans="2:122" s="185" customFormat="1" ht="75" customHeight="1" hidden="1" thickBot="1">
      <c r="B65" s="237">
        <v>26</v>
      </c>
      <c r="C65" s="191"/>
      <c r="D65" s="191"/>
      <c r="E65" s="191"/>
      <c r="F65" s="191"/>
      <c r="G65" s="191"/>
      <c r="H65" s="191"/>
      <c r="I65" s="191"/>
      <c r="J65" s="191"/>
      <c r="K65" s="238"/>
      <c r="L65" s="238"/>
      <c r="M65" s="188">
        <f t="shared" si="1"/>
        <v>0</v>
      </c>
      <c r="N65" s="191"/>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c r="CF65" s="190"/>
      <c r="CG65" s="190"/>
      <c r="CH65" s="190"/>
      <c r="CI65" s="190"/>
      <c r="CJ65" s="190"/>
      <c r="CK65" s="190"/>
      <c r="CL65" s="190"/>
      <c r="CM65" s="190"/>
      <c r="CN65" s="190"/>
      <c r="CO65" s="190"/>
      <c r="CP65" s="190"/>
      <c r="CQ65" s="190"/>
      <c r="CR65" s="190"/>
      <c r="CS65" s="190"/>
      <c r="CT65" s="190"/>
      <c r="CU65" s="190"/>
      <c r="CV65" s="190"/>
      <c r="CW65" s="190"/>
      <c r="CX65" s="190"/>
      <c r="CY65" s="190"/>
      <c r="CZ65" s="190"/>
      <c r="DA65" s="190"/>
      <c r="DB65" s="190"/>
      <c r="DC65" s="190"/>
      <c r="DD65" s="190"/>
      <c r="DE65" s="190"/>
      <c r="DF65" s="190"/>
      <c r="DG65" s="190"/>
      <c r="DH65" s="190"/>
      <c r="DI65" s="190"/>
      <c r="DJ65" s="190"/>
      <c r="DK65" s="190"/>
      <c r="DL65" s="190"/>
      <c r="DM65" s="190"/>
      <c r="DN65" s="190"/>
      <c r="DO65" s="190"/>
      <c r="DP65" s="190"/>
      <c r="DQ65" s="190"/>
      <c r="DR65" s="190"/>
    </row>
    <row r="66" spans="2:122" s="185" customFormat="1" ht="25.5" customHeight="1" hidden="1">
      <c r="B66" s="191"/>
      <c r="C66" s="191"/>
      <c r="D66" s="191"/>
      <c r="E66" s="191"/>
      <c r="F66" s="191"/>
      <c r="G66" s="196"/>
      <c r="H66" s="196"/>
      <c r="I66" s="196"/>
      <c r="J66" s="196"/>
      <c r="K66" s="196"/>
      <c r="L66" s="196"/>
      <c r="M66" s="188">
        <f t="shared" si="1"/>
        <v>0</v>
      </c>
      <c r="N66" s="191"/>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190"/>
      <c r="BX66" s="190"/>
      <c r="BY66" s="190"/>
      <c r="BZ66" s="190"/>
      <c r="CA66" s="190"/>
      <c r="CB66" s="190"/>
      <c r="CC66" s="190"/>
      <c r="CD66" s="190"/>
      <c r="CE66" s="190"/>
      <c r="CF66" s="190"/>
      <c r="CG66" s="190"/>
      <c r="CH66" s="190"/>
      <c r="CI66" s="190"/>
      <c r="CJ66" s="190"/>
      <c r="CK66" s="190"/>
      <c r="CL66" s="190"/>
      <c r="CM66" s="190"/>
      <c r="CN66" s="190"/>
      <c r="CO66" s="190"/>
      <c r="CP66" s="190"/>
      <c r="CQ66" s="190"/>
      <c r="CR66" s="190"/>
      <c r="CS66" s="190"/>
      <c r="CT66" s="190"/>
      <c r="CU66" s="190"/>
      <c r="CV66" s="190"/>
      <c r="CW66" s="190"/>
      <c r="CX66" s="190"/>
      <c r="CY66" s="190"/>
      <c r="CZ66" s="190"/>
      <c r="DA66" s="190"/>
      <c r="DB66" s="190"/>
      <c r="DC66" s="190"/>
      <c r="DD66" s="190"/>
      <c r="DE66" s="190"/>
      <c r="DF66" s="190"/>
      <c r="DG66" s="190"/>
      <c r="DH66" s="190"/>
      <c r="DI66" s="190"/>
      <c r="DJ66" s="190"/>
      <c r="DK66" s="190"/>
      <c r="DL66" s="190"/>
      <c r="DM66" s="190"/>
      <c r="DN66" s="190"/>
      <c r="DO66" s="190"/>
      <c r="DP66" s="190"/>
      <c r="DQ66" s="190"/>
      <c r="DR66" s="190"/>
    </row>
    <row r="67" spans="2:122" s="185" customFormat="1" ht="25.5" customHeight="1" hidden="1" thickBot="1">
      <c r="B67" s="191"/>
      <c r="C67" s="191"/>
      <c r="D67" s="191"/>
      <c r="E67" s="191"/>
      <c r="F67" s="191"/>
      <c r="G67" s="196"/>
      <c r="H67" s="196"/>
      <c r="I67" s="196"/>
      <c r="J67" s="196"/>
      <c r="K67" s="196"/>
      <c r="L67" s="196"/>
      <c r="M67" s="188">
        <f t="shared" si="1"/>
        <v>0</v>
      </c>
      <c r="N67" s="191"/>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c r="BW67" s="190"/>
      <c r="BX67" s="190"/>
      <c r="BY67" s="190"/>
      <c r="BZ67" s="190"/>
      <c r="CA67" s="190"/>
      <c r="CB67" s="190"/>
      <c r="CC67" s="190"/>
      <c r="CD67" s="190"/>
      <c r="CE67" s="190"/>
      <c r="CF67" s="190"/>
      <c r="CG67" s="190"/>
      <c r="CH67" s="190"/>
      <c r="CI67" s="190"/>
      <c r="CJ67" s="190"/>
      <c r="CK67" s="190"/>
      <c r="CL67" s="190"/>
      <c r="CM67" s="190"/>
      <c r="CN67" s="190"/>
      <c r="CO67" s="190"/>
      <c r="CP67" s="190"/>
      <c r="CQ67" s="190"/>
      <c r="CR67" s="190"/>
      <c r="CS67" s="190"/>
      <c r="CT67" s="190"/>
      <c r="CU67" s="190"/>
      <c r="CV67" s="190"/>
      <c r="CW67" s="190"/>
      <c r="CX67" s="190"/>
      <c r="CY67" s="190"/>
      <c r="CZ67" s="190"/>
      <c r="DA67" s="190"/>
      <c r="DB67" s="190"/>
      <c r="DC67" s="190"/>
      <c r="DD67" s="190"/>
      <c r="DE67" s="190"/>
      <c r="DF67" s="190"/>
      <c r="DG67" s="190"/>
      <c r="DH67" s="190"/>
      <c r="DI67" s="190"/>
      <c r="DJ67" s="190"/>
      <c r="DK67" s="190"/>
      <c r="DL67" s="190"/>
      <c r="DM67" s="190"/>
      <c r="DN67" s="190"/>
      <c r="DO67" s="190"/>
      <c r="DP67" s="190"/>
      <c r="DQ67" s="190"/>
      <c r="DR67" s="190"/>
    </row>
    <row r="68" spans="2:122" s="185" customFormat="1" ht="32.25" customHeight="1" hidden="1" thickBot="1">
      <c r="B68" s="234">
        <v>30</v>
      </c>
      <c r="C68" s="191"/>
      <c r="D68" s="191"/>
      <c r="E68" s="191"/>
      <c r="F68" s="191"/>
      <c r="G68" s="196"/>
      <c r="H68" s="196"/>
      <c r="I68" s="196"/>
      <c r="J68" s="196"/>
      <c r="K68" s="196"/>
      <c r="L68" s="196"/>
      <c r="M68" s="188">
        <f t="shared" si="1"/>
        <v>0</v>
      </c>
      <c r="N68" s="191"/>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c r="DN68" s="190"/>
      <c r="DO68" s="190"/>
      <c r="DP68" s="190"/>
      <c r="DQ68" s="190"/>
      <c r="DR68" s="190"/>
    </row>
    <row r="69" spans="2:122" s="185" customFormat="1" ht="26.25" customHeight="1" hidden="1">
      <c r="B69" s="191"/>
      <c r="C69" s="191"/>
      <c r="D69" s="191"/>
      <c r="E69" s="191"/>
      <c r="F69" s="191"/>
      <c r="G69" s="196"/>
      <c r="H69" s="196"/>
      <c r="I69" s="196"/>
      <c r="J69" s="196"/>
      <c r="K69" s="196"/>
      <c r="L69" s="196"/>
      <c r="M69" s="188">
        <f t="shared" si="1"/>
        <v>0</v>
      </c>
      <c r="N69" s="191"/>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0"/>
      <c r="CG69" s="190"/>
      <c r="CH69" s="190"/>
      <c r="CI69" s="190"/>
      <c r="CJ69" s="190"/>
      <c r="CK69" s="190"/>
      <c r="CL69" s="190"/>
      <c r="CM69" s="190"/>
      <c r="CN69" s="190"/>
      <c r="CO69" s="190"/>
      <c r="CP69" s="190"/>
      <c r="CQ69" s="190"/>
      <c r="CR69" s="190"/>
      <c r="CS69" s="190"/>
      <c r="CT69" s="190"/>
      <c r="CU69" s="190"/>
      <c r="CV69" s="190"/>
      <c r="CW69" s="190"/>
      <c r="CX69" s="190"/>
      <c r="CY69" s="190"/>
      <c r="CZ69" s="190"/>
      <c r="DA69" s="190"/>
      <c r="DB69" s="190"/>
      <c r="DC69" s="190"/>
      <c r="DD69" s="190"/>
      <c r="DE69" s="190"/>
      <c r="DF69" s="190"/>
      <c r="DG69" s="190"/>
      <c r="DH69" s="190"/>
      <c r="DI69" s="190"/>
      <c r="DJ69" s="190"/>
      <c r="DK69" s="190"/>
      <c r="DL69" s="190"/>
      <c r="DM69" s="190"/>
      <c r="DN69" s="190"/>
      <c r="DO69" s="190"/>
      <c r="DP69" s="190"/>
      <c r="DQ69" s="190"/>
      <c r="DR69" s="190"/>
    </row>
    <row r="70" spans="2:122" s="185" customFormat="1" ht="30" customHeight="1" hidden="1">
      <c r="B70" s="234"/>
      <c r="C70" s="191"/>
      <c r="D70" s="191"/>
      <c r="E70" s="191"/>
      <c r="F70" s="191"/>
      <c r="G70" s="196"/>
      <c r="H70" s="196"/>
      <c r="I70" s="196"/>
      <c r="J70" s="196"/>
      <c r="K70" s="196"/>
      <c r="L70" s="196"/>
      <c r="M70" s="188">
        <f aca="true" t="shared" si="5" ref="M70:M139">J70-L70</f>
        <v>0</v>
      </c>
      <c r="N70" s="191"/>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c r="CC70" s="190"/>
      <c r="CD70" s="190"/>
      <c r="CE70" s="190"/>
      <c r="CF70" s="190"/>
      <c r="CG70" s="190"/>
      <c r="CH70" s="190"/>
      <c r="CI70" s="190"/>
      <c r="CJ70" s="190"/>
      <c r="CK70" s="190"/>
      <c r="CL70" s="190"/>
      <c r="CM70" s="190"/>
      <c r="CN70" s="190"/>
      <c r="CO70" s="190"/>
      <c r="CP70" s="190"/>
      <c r="CQ70" s="190"/>
      <c r="CR70" s="190"/>
      <c r="CS70" s="190"/>
      <c r="CT70" s="190"/>
      <c r="CU70" s="190"/>
      <c r="CV70" s="190"/>
      <c r="CW70" s="190"/>
      <c r="CX70" s="190"/>
      <c r="CY70" s="190"/>
      <c r="CZ70" s="190"/>
      <c r="DA70" s="190"/>
      <c r="DB70" s="190"/>
      <c r="DC70" s="190"/>
      <c r="DD70" s="190"/>
      <c r="DE70" s="190"/>
      <c r="DF70" s="190"/>
      <c r="DG70" s="190"/>
      <c r="DH70" s="190"/>
      <c r="DI70" s="190"/>
      <c r="DJ70" s="190"/>
      <c r="DK70" s="190"/>
      <c r="DL70" s="190"/>
      <c r="DM70" s="190"/>
      <c r="DN70" s="190"/>
      <c r="DO70" s="190"/>
      <c r="DP70" s="190"/>
      <c r="DQ70" s="190"/>
      <c r="DR70" s="190"/>
    </row>
    <row r="71" spans="2:122" s="185" customFormat="1" ht="21" customHeight="1" hidden="1">
      <c r="B71" s="191"/>
      <c r="C71" s="191"/>
      <c r="D71" s="191"/>
      <c r="E71" s="191"/>
      <c r="F71" s="191"/>
      <c r="G71" s="196"/>
      <c r="H71" s="196"/>
      <c r="I71" s="196"/>
      <c r="J71" s="196"/>
      <c r="K71" s="196"/>
      <c r="L71" s="196"/>
      <c r="M71" s="188">
        <f t="shared" si="5"/>
        <v>0</v>
      </c>
      <c r="N71" s="191"/>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c r="BI71" s="190"/>
      <c r="BJ71" s="190"/>
      <c r="BK71" s="190"/>
      <c r="BL71" s="190"/>
      <c r="BM71" s="190"/>
      <c r="BN71" s="190"/>
      <c r="BO71" s="190"/>
      <c r="BP71" s="190"/>
      <c r="BQ71" s="190"/>
      <c r="BR71" s="190"/>
      <c r="BS71" s="190"/>
      <c r="BT71" s="190"/>
      <c r="BU71" s="190"/>
      <c r="BV71" s="190"/>
      <c r="BW71" s="190"/>
      <c r="BX71" s="190"/>
      <c r="BY71" s="190"/>
      <c r="BZ71" s="190"/>
      <c r="CA71" s="190"/>
      <c r="CB71" s="190"/>
      <c r="CC71" s="190"/>
      <c r="CD71" s="190"/>
      <c r="CE71" s="190"/>
      <c r="CF71" s="190"/>
      <c r="CG71" s="190"/>
      <c r="CH71" s="190"/>
      <c r="CI71" s="190"/>
      <c r="CJ71" s="190"/>
      <c r="CK71" s="190"/>
      <c r="CL71" s="190"/>
      <c r="CM71" s="190"/>
      <c r="CN71" s="190"/>
      <c r="CO71" s="190"/>
      <c r="CP71" s="190"/>
      <c r="CQ71" s="190"/>
      <c r="CR71" s="190"/>
      <c r="CS71" s="190"/>
      <c r="CT71" s="190"/>
      <c r="CU71" s="190"/>
      <c r="CV71" s="190"/>
      <c r="CW71" s="190"/>
      <c r="CX71" s="190"/>
      <c r="CY71" s="190"/>
      <c r="CZ71" s="190"/>
      <c r="DA71" s="190"/>
      <c r="DB71" s="190"/>
      <c r="DC71" s="190"/>
      <c r="DD71" s="190"/>
      <c r="DE71" s="190"/>
      <c r="DF71" s="190"/>
      <c r="DG71" s="190"/>
      <c r="DH71" s="190"/>
      <c r="DI71" s="190"/>
      <c r="DJ71" s="190"/>
      <c r="DK71" s="190"/>
      <c r="DL71" s="190"/>
      <c r="DM71" s="190"/>
      <c r="DN71" s="190"/>
      <c r="DO71" s="190"/>
      <c r="DP71" s="190"/>
      <c r="DQ71" s="190"/>
      <c r="DR71" s="190"/>
    </row>
    <row r="72" spans="2:122" s="185" customFormat="1" ht="33.75" customHeight="1" hidden="1" thickBot="1">
      <c r="B72" s="234"/>
      <c r="C72" s="191"/>
      <c r="D72" s="191"/>
      <c r="E72" s="191"/>
      <c r="F72" s="191"/>
      <c r="G72" s="196"/>
      <c r="H72" s="196"/>
      <c r="I72" s="196"/>
      <c r="J72" s="196"/>
      <c r="K72" s="196"/>
      <c r="L72" s="196"/>
      <c r="M72" s="188">
        <f t="shared" si="5"/>
        <v>0</v>
      </c>
      <c r="N72" s="191"/>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c r="BO72" s="190"/>
      <c r="BP72" s="190"/>
      <c r="BQ72" s="190"/>
      <c r="BR72" s="190"/>
      <c r="BS72" s="190"/>
      <c r="BT72" s="190"/>
      <c r="BU72" s="190"/>
      <c r="BV72" s="190"/>
      <c r="BW72" s="190"/>
      <c r="BX72" s="190"/>
      <c r="BY72" s="190"/>
      <c r="BZ72" s="190"/>
      <c r="CA72" s="190"/>
      <c r="CB72" s="190"/>
      <c r="CC72" s="190"/>
      <c r="CD72" s="190"/>
      <c r="CE72" s="190"/>
      <c r="CF72" s="190"/>
      <c r="CG72" s="190"/>
      <c r="CH72" s="190"/>
      <c r="CI72" s="190"/>
      <c r="CJ72" s="190"/>
      <c r="CK72" s="190"/>
      <c r="CL72" s="190"/>
      <c r="CM72" s="190"/>
      <c r="CN72" s="190"/>
      <c r="CO72" s="190"/>
      <c r="CP72" s="190"/>
      <c r="CQ72" s="190"/>
      <c r="CR72" s="190"/>
      <c r="CS72" s="190"/>
      <c r="CT72" s="190"/>
      <c r="CU72" s="190"/>
      <c r="CV72" s="190"/>
      <c r="CW72" s="190"/>
      <c r="CX72" s="190"/>
      <c r="CY72" s="190"/>
      <c r="CZ72" s="190"/>
      <c r="DA72" s="190"/>
      <c r="DB72" s="190"/>
      <c r="DC72" s="190"/>
      <c r="DD72" s="190"/>
      <c r="DE72" s="190"/>
      <c r="DF72" s="190"/>
      <c r="DG72" s="190"/>
      <c r="DH72" s="190"/>
      <c r="DI72" s="190"/>
      <c r="DJ72" s="190"/>
      <c r="DK72" s="190"/>
      <c r="DL72" s="190"/>
      <c r="DM72" s="190"/>
      <c r="DN72" s="190"/>
      <c r="DO72" s="190"/>
      <c r="DP72" s="190"/>
      <c r="DQ72" s="190"/>
      <c r="DR72" s="190"/>
    </row>
    <row r="73" spans="2:122" s="185" customFormat="1" ht="51" customHeight="1" hidden="1">
      <c r="B73" s="234">
        <v>38</v>
      </c>
      <c r="C73" s="191"/>
      <c r="D73" s="193"/>
      <c r="E73" s="191"/>
      <c r="F73" s="191"/>
      <c r="G73" s="238"/>
      <c r="H73" s="196"/>
      <c r="I73" s="196"/>
      <c r="J73" s="196"/>
      <c r="K73" s="196"/>
      <c r="L73" s="196"/>
      <c r="M73" s="188">
        <f t="shared" si="5"/>
        <v>0</v>
      </c>
      <c r="N73" s="191"/>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0"/>
      <c r="BR73" s="190"/>
      <c r="BS73" s="190"/>
      <c r="BT73" s="190"/>
      <c r="BU73" s="190"/>
      <c r="BV73" s="190"/>
      <c r="BW73" s="190"/>
      <c r="BX73" s="190"/>
      <c r="BY73" s="190"/>
      <c r="BZ73" s="190"/>
      <c r="CA73" s="190"/>
      <c r="CB73" s="190"/>
      <c r="CC73" s="190"/>
      <c r="CD73" s="190"/>
      <c r="CE73" s="190"/>
      <c r="CF73" s="190"/>
      <c r="CG73" s="190"/>
      <c r="CH73" s="190"/>
      <c r="CI73" s="190"/>
      <c r="CJ73" s="190"/>
      <c r="CK73" s="190"/>
      <c r="CL73" s="190"/>
      <c r="CM73" s="190"/>
      <c r="CN73" s="190"/>
      <c r="CO73" s="190"/>
      <c r="CP73" s="190"/>
      <c r="CQ73" s="190"/>
      <c r="CR73" s="190"/>
      <c r="CS73" s="190"/>
      <c r="CT73" s="190"/>
      <c r="CU73" s="190"/>
      <c r="CV73" s="190"/>
      <c r="CW73" s="190"/>
      <c r="CX73" s="190"/>
      <c r="CY73" s="190"/>
      <c r="CZ73" s="190"/>
      <c r="DA73" s="190"/>
      <c r="DB73" s="190"/>
      <c r="DC73" s="190"/>
      <c r="DD73" s="190"/>
      <c r="DE73" s="190"/>
      <c r="DF73" s="190"/>
      <c r="DG73" s="190"/>
      <c r="DH73" s="190"/>
      <c r="DI73" s="190"/>
      <c r="DJ73" s="190"/>
      <c r="DK73" s="190"/>
      <c r="DL73" s="190"/>
      <c r="DM73" s="190"/>
      <c r="DN73" s="190"/>
      <c r="DO73" s="190"/>
      <c r="DP73" s="190"/>
      <c r="DQ73" s="190"/>
      <c r="DR73" s="190"/>
    </row>
    <row r="74" spans="2:122" s="185" customFormat="1" ht="54.75" customHeight="1" hidden="1">
      <c r="B74" s="234">
        <v>27</v>
      </c>
      <c r="C74" s="193"/>
      <c r="D74" s="193"/>
      <c r="E74" s="237"/>
      <c r="F74" s="237"/>
      <c r="G74" s="238"/>
      <c r="H74" s="196"/>
      <c r="I74" s="196"/>
      <c r="J74" s="195"/>
      <c r="K74" s="238"/>
      <c r="L74" s="238"/>
      <c r="M74" s="188">
        <f t="shared" si="5"/>
        <v>0</v>
      </c>
      <c r="N74" s="191"/>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0"/>
      <c r="BQ74" s="190"/>
      <c r="BR74" s="190"/>
      <c r="BS74" s="190"/>
      <c r="BT74" s="190"/>
      <c r="BU74" s="190"/>
      <c r="BV74" s="190"/>
      <c r="BW74" s="190"/>
      <c r="BX74" s="190"/>
      <c r="BY74" s="190"/>
      <c r="BZ74" s="190"/>
      <c r="CA74" s="190"/>
      <c r="CB74" s="190"/>
      <c r="CC74" s="190"/>
      <c r="CD74" s="190"/>
      <c r="CE74" s="190"/>
      <c r="CF74" s="190"/>
      <c r="CG74" s="190"/>
      <c r="CH74" s="190"/>
      <c r="CI74" s="190"/>
      <c r="CJ74" s="190"/>
      <c r="CK74" s="190"/>
      <c r="CL74" s="190"/>
      <c r="CM74" s="190"/>
      <c r="CN74" s="190"/>
      <c r="CO74" s="190"/>
      <c r="CP74" s="190"/>
      <c r="CQ74" s="190"/>
      <c r="CR74" s="190"/>
      <c r="CS74" s="190"/>
      <c r="CT74" s="190"/>
      <c r="CU74" s="190"/>
      <c r="CV74" s="190"/>
      <c r="CW74" s="190"/>
      <c r="CX74" s="190"/>
      <c r="CY74" s="190"/>
      <c r="CZ74" s="190"/>
      <c r="DA74" s="190"/>
      <c r="DB74" s="190"/>
      <c r="DC74" s="190"/>
      <c r="DD74" s="190"/>
      <c r="DE74" s="190"/>
      <c r="DF74" s="190"/>
      <c r="DG74" s="190"/>
      <c r="DH74" s="190"/>
      <c r="DI74" s="190"/>
      <c r="DJ74" s="190"/>
      <c r="DK74" s="190"/>
      <c r="DL74" s="190"/>
      <c r="DM74" s="190"/>
      <c r="DN74" s="190"/>
      <c r="DO74" s="190"/>
      <c r="DP74" s="190"/>
      <c r="DQ74" s="190"/>
      <c r="DR74" s="190"/>
    </row>
    <row r="75" spans="2:122" s="185" customFormat="1" ht="77.25" customHeight="1" hidden="1" thickBot="1">
      <c r="B75" s="234">
        <v>28</v>
      </c>
      <c r="C75" s="191"/>
      <c r="D75" s="191"/>
      <c r="E75" s="191"/>
      <c r="F75" s="191"/>
      <c r="G75" s="191"/>
      <c r="H75" s="191"/>
      <c r="I75" s="191"/>
      <c r="J75" s="191"/>
      <c r="K75" s="238"/>
      <c r="L75" s="238"/>
      <c r="M75" s="188">
        <f t="shared" si="5"/>
        <v>0</v>
      </c>
      <c r="N75" s="193"/>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6"/>
      <c r="BQ75" s="216"/>
      <c r="BR75" s="216"/>
      <c r="BS75" s="216"/>
      <c r="BT75" s="216"/>
      <c r="BU75" s="216"/>
      <c r="BV75" s="216"/>
      <c r="BW75" s="216"/>
      <c r="BX75" s="216"/>
      <c r="BY75" s="216"/>
      <c r="BZ75" s="216"/>
      <c r="CA75" s="216"/>
      <c r="CB75" s="216"/>
      <c r="CC75" s="216"/>
      <c r="CD75" s="216"/>
      <c r="CE75" s="216"/>
      <c r="CF75" s="216"/>
      <c r="CG75" s="216"/>
      <c r="CH75" s="216"/>
      <c r="CI75" s="216"/>
      <c r="CJ75" s="216"/>
      <c r="CK75" s="216"/>
      <c r="CL75" s="216"/>
      <c r="CM75" s="216"/>
      <c r="CN75" s="216"/>
      <c r="CO75" s="216"/>
      <c r="CP75" s="216"/>
      <c r="CQ75" s="216"/>
      <c r="CR75" s="216"/>
      <c r="CS75" s="216"/>
      <c r="CT75" s="216"/>
      <c r="CU75" s="216"/>
      <c r="CV75" s="216"/>
      <c r="CW75" s="216"/>
      <c r="CX75" s="216"/>
      <c r="CY75" s="216"/>
      <c r="CZ75" s="216"/>
      <c r="DA75" s="216"/>
      <c r="DB75" s="216"/>
      <c r="DC75" s="216"/>
      <c r="DD75" s="216"/>
      <c r="DE75" s="216"/>
      <c r="DF75" s="216"/>
      <c r="DG75" s="216"/>
      <c r="DH75" s="216"/>
      <c r="DI75" s="216"/>
      <c r="DJ75" s="216"/>
      <c r="DK75" s="216"/>
      <c r="DL75" s="216"/>
      <c r="DM75" s="216"/>
      <c r="DN75" s="216"/>
      <c r="DO75" s="216"/>
      <c r="DP75" s="216"/>
      <c r="DQ75" s="216"/>
      <c r="DR75" s="216"/>
    </row>
    <row r="76" spans="2:122" s="185" customFormat="1" ht="85.5" customHeight="1">
      <c r="B76" s="209">
        <v>32</v>
      </c>
      <c r="C76" s="186" t="s">
        <v>111</v>
      </c>
      <c r="D76" s="186" t="s">
        <v>297</v>
      </c>
      <c r="E76" s="250" t="s">
        <v>183</v>
      </c>
      <c r="F76" s="186" t="s">
        <v>61</v>
      </c>
      <c r="G76" s="188">
        <v>1000000</v>
      </c>
      <c r="H76" s="188"/>
      <c r="I76" s="188"/>
      <c r="J76" s="188"/>
      <c r="K76" s="188">
        <f>G76-J76</f>
        <v>1000000</v>
      </c>
      <c r="L76" s="188"/>
      <c r="M76" s="188">
        <f t="shared" si="5"/>
        <v>0</v>
      </c>
      <c r="N76" s="18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6"/>
      <c r="BJ76" s="216"/>
      <c r="BK76" s="216"/>
      <c r="BL76" s="216"/>
      <c r="BM76" s="216"/>
      <c r="BN76" s="216"/>
      <c r="BO76" s="216"/>
      <c r="BP76" s="216"/>
      <c r="BQ76" s="216"/>
      <c r="BR76" s="216"/>
      <c r="BS76" s="216"/>
      <c r="BT76" s="216"/>
      <c r="BU76" s="216"/>
      <c r="BV76" s="216"/>
      <c r="BW76" s="216"/>
      <c r="BX76" s="216"/>
      <c r="BY76" s="216"/>
      <c r="BZ76" s="216"/>
      <c r="CA76" s="216"/>
      <c r="CB76" s="216"/>
      <c r="CC76" s="216"/>
      <c r="CD76" s="216"/>
      <c r="CE76" s="216"/>
      <c r="CF76" s="216"/>
      <c r="CG76" s="216"/>
      <c r="CH76" s="216"/>
      <c r="CI76" s="216"/>
      <c r="CJ76" s="216"/>
      <c r="CK76" s="216"/>
      <c r="CL76" s="216"/>
      <c r="CM76" s="216"/>
      <c r="CN76" s="216"/>
      <c r="CO76" s="216"/>
      <c r="CP76" s="216"/>
      <c r="CQ76" s="216"/>
      <c r="CR76" s="216"/>
      <c r="CS76" s="216"/>
      <c r="CT76" s="216"/>
      <c r="CU76" s="216"/>
      <c r="CV76" s="216"/>
      <c r="CW76" s="216"/>
      <c r="CX76" s="216"/>
      <c r="CY76" s="216"/>
      <c r="CZ76" s="216"/>
      <c r="DA76" s="216"/>
      <c r="DB76" s="216"/>
      <c r="DC76" s="216"/>
      <c r="DD76" s="216"/>
      <c r="DE76" s="216"/>
      <c r="DF76" s="216"/>
      <c r="DG76" s="216"/>
      <c r="DH76" s="216"/>
      <c r="DI76" s="216"/>
      <c r="DJ76" s="216"/>
      <c r="DK76" s="216"/>
      <c r="DL76" s="216"/>
      <c r="DM76" s="216"/>
      <c r="DN76" s="216"/>
      <c r="DO76" s="216"/>
      <c r="DP76" s="216"/>
      <c r="DQ76" s="216"/>
      <c r="DR76" s="216"/>
    </row>
    <row r="77" spans="2:122" s="185" customFormat="1" ht="88.5" customHeight="1" hidden="1">
      <c r="B77" s="251">
        <v>30</v>
      </c>
      <c r="C77" s="218"/>
      <c r="D77" s="218"/>
      <c r="E77" s="218"/>
      <c r="F77" s="218"/>
      <c r="G77" s="218"/>
      <c r="H77" s="218"/>
      <c r="I77" s="218"/>
      <c r="J77" s="218"/>
      <c r="K77" s="252">
        <f>G28-J28</f>
        <v>0</v>
      </c>
      <c r="L77" s="252"/>
      <c r="M77" s="188">
        <f t="shared" si="5"/>
        <v>0</v>
      </c>
      <c r="N77" s="253"/>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216"/>
      <c r="BC77" s="216"/>
      <c r="BD77" s="216"/>
      <c r="BE77" s="216"/>
      <c r="BF77" s="216"/>
      <c r="BG77" s="216"/>
      <c r="BH77" s="216"/>
      <c r="BI77" s="216"/>
      <c r="BJ77" s="216"/>
      <c r="BK77" s="216"/>
      <c r="BL77" s="216"/>
      <c r="BM77" s="216"/>
      <c r="BN77" s="216"/>
      <c r="BO77" s="216"/>
      <c r="BP77" s="216"/>
      <c r="BQ77" s="216"/>
      <c r="BR77" s="216"/>
      <c r="BS77" s="216"/>
      <c r="BT77" s="216"/>
      <c r="BU77" s="216"/>
      <c r="BV77" s="216"/>
      <c r="BW77" s="216"/>
      <c r="BX77" s="216"/>
      <c r="BY77" s="216"/>
      <c r="BZ77" s="216"/>
      <c r="CA77" s="216"/>
      <c r="CB77" s="216"/>
      <c r="CC77" s="216"/>
      <c r="CD77" s="216"/>
      <c r="CE77" s="216"/>
      <c r="CF77" s="216"/>
      <c r="CG77" s="216"/>
      <c r="CH77" s="216"/>
      <c r="CI77" s="216"/>
      <c r="CJ77" s="216"/>
      <c r="CK77" s="216"/>
      <c r="CL77" s="216"/>
      <c r="CM77" s="216"/>
      <c r="CN77" s="216"/>
      <c r="CO77" s="216"/>
      <c r="CP77" s="216"/>
      <c r="CQ77" s="216"/>
      <c r="CR77" s="216"/>
      <c r="CS77" s="216"/>
      <c r="CT77" s="216"/>
      <c r="CU77" s="216"/>
      <c r="CV77" s="216"/>
      <c r="CW77" s="216"/>
      <c r="CX77" s="216"/>
      <c r="CY77" s="216"/>
      <c r="CZ77" s="216"/>
      <c r="DA77" s="216"/>
      <c r="DB77" s="216"/>
      <c r="DC77" s="216"/>
      <c r="DD77" s="216"/>
      <c r="DE77" s="216"/>
      <c r="DF77" s="216"/>
      <c r="DG77" s="216"/>
      <c r="DH77" s="216"/>
      <c r="DI77" s="216"/>
      <c r="DJ77" s="216"/>
      <c r="DK77" s="216"/>
      <c r="DL77" s="216"/>
      <c r="DM77" s="216"/>
      <c r="DN77" s="216"/>
      <c r="DO77" s="216"/>
      <c r="DP77" s="216"/>
      <c r="DQ77" s="216"/>
      <c r="DR77" s="216"/>
    </row>
    <row r="78" spans="2:122" s="185" customFormat="1" ht="144" customHeight="1">
      <c r="B78" s="209">
        <v>33</v>
      </c>
      <c r="C78" s="186" t="s">
        <v>152</v>
      </c>
      <c r="D78" s="186" t="s">
        <v>298</v>
      </c>
      <c r="E78" s="250" t="s">
        <v>177</v>
      </c>
      <c r="F78" s="186" t="s">
        <v>61</v>
      </c>
      <c r="G78" s="188">
        <v>300000</v>
      </c>
      <c r="H78" s="188"/>
      <c r="I78" s="188"/>
      <c r="J78" s="188">
        <v>150000</v>
      </c>
      <c r="K78" s="188">
        <f aca="true" t="shared" si="6" ref="K78:K87">G78-J78</f>
        <v>150000</v>
      </c>
      <c r="L78" s="188"/>
      <c r="M78" s="188">
        <f t="shared" si="5"/>
        <v>150000</v>
      </c>
      <c r="N78" s="18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6"/>
      <c r="BQ78" s="216"/>
      <c r="BR78" s="216"/>
      <c r="BS78" s="216"/>
      <c r="BT78" s="216"/>
      <c r="BU78" s="216"/>
      <c r="BV78" s="216"/>
      <c r="BW78" s="216"/>
      <c r="BX78" s="216"/>
      <c r="BY78" s="216"/>
      <c r="BZ78" s="216"/>
      <c r="CA78" s="216"/>
      <c r="CB78" s="216"/>
      <c r="CC78" s="216"/>
      <c r="CD78" s="216"/>
      <c r="CE78" s="216"/>
      <c r="CF78" s="216"/>
      <c r="CG78" s="216"/>
      <c r="CH78" s="216"/>
      <c r="CI78" s="216"/>
      <c r="CJ78" s="216"/>
      <c r="CK78" s="216"/>
      <c r="CL78" s="216"/>
      <c r="CM78" s="216"/>
      <c r="CN78" s="216"/>
      <c r="CO78" s="216"/>
      <c r="CP78" s="216"/>
      <c r="CQ78" s="216"/>
      <c r="CR78" s="216"/>
      <c r="CS78" s="216"/>
      <c r="CT78" s="216"/>
      <c r="CU78" s="216"/>
      <c r="CV78" s="216"/>
      <c r="CW78" s="216"/>
      <c r="CX78" s="216"/>
      <c r="CY78" s="216"/>
      <c r="CZ78" s="216"/>
      <c r="DA78" s="216"/>
      <c r="DB78" s="216"/>
      <c r="DC78" s="216"/>
      <c r="DD78" s="216"/>
      <c r="DE78" s="216"/>
      <c r="DF78" s="216"/>
      <c r="DG78" s="216"/>
      <c r="DH78" s="216"/>
      <c r="DI78" s="216"/>
      <c r="DJ78" s="216"/>
      <c r="DK78" s="216"/>
      <c r="DL78" s="216"/>
      <c r="DM78" s="216"/>
      <c r="DN78" s="216"/>
      <c r="DO78" s="216"/>
      <c r="DP78" s="216"/>
      <c r="DQ78" s="216"/>
      <c r="DR78" s="216"/>
    </row>
    <row r="79" spans="2:122" s="185" customFormat="1" ht="159" customHeight="1">
      <c r="B79" s="209">
        <v>34</v>
      </c>
      <c r="C79" s="210" t="s">
        <v>245</v>
      </c>
      <c r="D79" s="186" t="s">
        <v>321</v>
      </c>
      <c r="E79" s="187" t="s">
        <v>177</v>
      </c>
      <c r="F79" s="186" t="s">
        <v>61</v>
      </c>
      <c r="G79" s="188">
        <v>1505000</v>
      </c>
      <c r="H79" s="189"/>
      <c r="I79" s="188"/>
      <c r="J79" s="188">
        <v>1000000</v>
      </c>
      <c r="K79" s="188">
        <f t="shared" si="6"/>
        <v>505000</v>
      </c>
      <c r="L79" s="188">
        <v>811949</v>
      </c>
      <c r="M79" s="188">
        <f t="shared" si="5"/>
        <v>188051</v>
      </c>
      <c r="N79" s="186" t="s">
        <v>350</v>
      </c>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216"/>
      <c r="BE79" s="216"/>
      <c r="BF79" s="216"/>
      <c r="BG79" s="216"/>
      <c r="BH79" s="216"/>
      <c r="BI79" s="216"/>
      <c r="BJ79" s="216"/>
      <c r="BK79" s="216"/>
      <c r="BL79" s="216"/>
      <c r="BM79" s="216"/>
      <c r="BN79" s="216"/>
      <c r="BO79" s="216"/>
      <c r="BP79" s="216"/>
      <c r="BQ79" s="216"/>
      <c r="BR79" s="216"/>
      <c r="BS79" s="216"/>
      <c r="BT79" s="216"/>
      <c r="BU79" s="216"/>
      <c r="BV79" s="216"/>
      <c r="BW79" s="216"/>
      <c r="BX79" s="216"/>
      <c r="BY79" s="216"/>
      <c r="BZ79" s="216"/>
      <c r="CA79" s="216"/>
      <c r="CB79" s="216"/>
      <c r="CC79" s="216"/>
      <c r="CD79" s="216"/>
      <c r="CE79" s="216"/>
      <c r="CF79" s="216"/>
      <c r="CG79" s="216"/>
      <c r="CH79" s="216"/>
      <c r="CI79" s="216"/>
      <c r="CJ79" s="216"/>
      <c r="CK79" s="216"/>
      <c r="CL79" s="216"/>
      <c r="CM79" s="216"/>
      <c r="CN79" s="216"/>
      <c r="CO79" s="216"/>
      <c r="CP79" s="216"/>
      <c r="CQ79" s="216"/>
      <c r="CR79" s="216"/>
      <c r="CS79" s="216"/>
      <c r="CT79" s="216"/>
      <c r="CU79" s="216"/>
      <c r="CV79" s="216"/>
      <c r="CW79" s="216"/>
      <c r="CX79" s="216"/>
      <c r="CY79" s="216"/>
      <c r="CZ79" s="216"/>
      <c r="DA79" s="216"/>
      <c r="DB79" s="216"/>
      <c r="DC79" s="216"/>
      <c r="DD79" s="216"/>
      <c r="DE79" s="216"/>
      <c r="DF79" s="216"/>
      <c r="DG79" s="216"/>
      <c r="DH79" s="216"/>
      <c r="DI79" s="216"/>
      <c r="DJ79" s="216"/>
      <c r="DK79" s="216"/>
      <c r="DL79" s="216"/>
      <c r="DM79" s="216"/>
      <c r="DN79" s="216"/>
      <c r="DO79" s="216"/>
      <c r="DP79" s="216"/>
      <c r="DQ79" s="216"/>
      <c r="DR79" s="216"/>
    </row>
    <row r="80" spans="2:122" s="185" customFormat="1" ht="129.75" customHeight="1">
      <c r="B80" s="209">
        <v>35</v>
      </c>
      <c r="C80" s="254" t="s">
        <v>247</v>
      </c>
      <c r="D80" s="186" t="s">
        <v>317</v>
      </c>
      <c r="E80" s="250" t="s">
        <v>177</v>
      </c>
      <c r="F80" s="186" t="s">
        <v>61</v>
      </c>
      <c r="G80" s="246">
        <v>815000</v>
      </c>
      <c r="H80" s="188"/>
      <c r="I80" s="188"/>
      <c r="J80" s="188">
        <v>310000</v>
      </c>
      <c r="K80" s="188">
        <f t="shared" si="6"/>
        <v>505000</v>
      </c>
      <c r="L80" s="188">
        <v>58980</v>
      </c>
      <c r="M80" s="188">
        <f t="shared" si="5"/>
        <v>251020</v>
      </c>
      <c r="N80" s="186" t="s">
        <v>362</v>
      </c>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216"/>
      <c r="BM80" s="216"/>
      <c r="BN80" s="216"/>
      <c r="BO80" s="216"/>
      <c r="BP80" s="216"/>
      <c r="BQ80" s="216"/>
      <c r="BR80" s="216"/>
      <c r="BS80" s="216"/>
      <c r="BT80" s="216"/>
      <c r="BU80" s="216"/>
      <c r="BV80" s="216"/>
      <c r="BW80" s="216"/>
      <c r="BX80" s="216"/>
      <c r="BY80" s="216"/>
      <c r="BZ80" s="216"/>
      <c r="CA80" s="216"/>
      <c r="CB80" s="216"/>
      <c r="CC80" s="216"/>
      <c r="CD80" s="216"/>
      <c r="CE80" s="216"/>
      <c r="CF80" s="216"/>
      <c r="CG80" s="216"/>
      <c r="CH80" s="216"/>
      <c r="CI80" s="216"/>
      <c r="CJ80" s="216"/>
      <c r="CK80" s="216"/>
      <c r="CL80" s="216"/>
      <c r="CM80" s="216"/>
      <c r="CN80" s="216"/>
      <c r="CO80" s="216"/>
      <c r="CP80" s="216"/>
      <c r="CQ80" s="216"/>
      <c r="CR80" s="216"/>
      <c r="CS80" s="216"/>
      <c r="CT80" s="216"/>
      <c r="CU80" s="216"/>
      <c r="CV80" s="216"/>
      <c r="CW80" s="216"/>
      <c r="CX80" s="216"/>
      <c r="CY80" s="216"/>
      <c r="CZ80" s="216"/>
      <c r="DA80" s="216"/>
      <c r="DB80" s="216"/>
      <c r="DC80" s="216"/>
      <c r="DD80" s="216"/>
      <c r="DE80" s="216"/>
      <c r="DF80" s="216"/>
      <c r="DG80" s="216"/>
      <c r="DH80" s="216"/>
      <c r="DI80" s="216"/>
      <c r="DJ80" s="216"/>
      <c r="DK80" s="216"/>
      <c r="DL80" s="216"/>
      <c r="DM80" s="216"/>
      <c r="DN80" s="216"/>
      <c r="DO80" s="216"/>
      <c r="DP80" s="216"/>
      <c r="DQ80" s="216"/>
      <c r="DR80" s="216"/>
    </row>
    <row r="81" spans="2:122" ht="102" customHeight="1">
      <c r="B81" s="317">
        <v>36</v>
      </c>
      <c r="C81" s="314" t="s">
        <v>230</v>
      </c>
      <c r="D81" s="314" t="s">
        <v>314</v>
      </c>
      <c r="E81" s="181" t="s">
        <v>233</v>
      </c>
      <c r="F81" s="318" t="s">
        <v>275</v>
      </c>
      <c r="G81" s="117">
        <v>153672</v>
      </c>
      <c r="H81" s="117"/>
      <c r="I81" s="117"/>
      <c r="J81" s="117">
        <v>6000</v>
      </c>
      <c r="K81" s="117">
        <f t="shared" si="6"/>
        <v>147672</v>
      </c>
      <c r="L81" s="117">
        <v>5528</v>
      </c>
      <c r="M81" s="117">
        <f t="shared" si="5"/>
        <v>472</v>
      </c>
      <c r="N81" s="174" t="s">
        <v>328</v>
      </c>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row>
    <row r="82" spans="2:122" s="73" customFormat="1" ht="133.5" customHeight="1">
      <c r="B82" s="315"/>
      <c r="C82" s="315"/>
      <c r="D82" s="315"/>
      <c r="E82" s="255" t="s">
        <v>274</v>
      </c>
      <c r="F82" s="315"/>
      <c r="G82" s="80">
        <v>156940</v>
      </c>
      <c r="H82" s="80"/>
      <c r="I82" s="80"/>
      <c r="J82" s="80">
        <v>354897</v>
      </c>
      <c r="K82" s="117">
        <f t="shared" si="6"/>
        <v>-197957</v>
      </c>
      <c r="L82" s="80">
        <v>348750</v>
      </c>
      <c r="M82" s="117">
        <f t="shared" si="5"/>
        <v>6147</v>
      </c>
      <c r="N82" s="113" t="s">
        <v>276</v>
      </c>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row>
    <row r="83" spans="2:122" ht="51.75" customHeight="1">
      <c r="B83" s="315"/>
      <c r="C83" s="315"/>
      <c r="D83" s="315"/>
      <c r="E83" s="181" t="s">
        <v>233</v>
      </c>
      <c r="F83" s="315"/>
      <c r="G83" s="117">
        <v>4904</v>
      </c>
      <c r="H83" s="117"/>
      <c r="I83" s="117"/>
      <c r="J83" s="117"/>
      <c r="K83" s="117">
        <f t="shared" si="6"/>
        <v>4904</v>
      </c>
      <c r="L83" s="117"/>
      <c r="M83" s="117">
        <f t="shared" si="5"/>
        <v>0</v>
      </c>
      <c r="N83" s="256"/>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row>
    <row r="84" spans="2:122" s="73" customFormat="1" ht="54" customHeight="1">
      <c r="B84" s="316"/>
      <c r="C84" s="316"/>
      <c r="D84" s="316"/>
      <c r="E84" s="255" t="s">
        <v>274</v>
      </c>
      <c r="F84" s="316"/>
      <c r="G84" s="80">
        <v>3270</v>
      </c>
      <c r="H84" s="80"/>
      <c r="I84" s="80"/>
      <c r="J84" s="80"/>
      <c r="K84" s="117">
        <f t="shared" si="6"/>
        <v>3270</v>
      </c>
      <c r="L84" s="80"/>
      <c r="M84" s="117">
        <f t="shared" si="5"/>
        <v>0</v>
      </c>
      <c r="N84" s="74"/>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row>
    <row r="85" spans="2:122" s="73" customFormat="1" ht="120" customHeight="1">
      <c r="B85" s="173">
        <v>37</v>
      </c>
      <c r="C85" s="257" t="s">
        <v>200</v>
      </c>
      <c r="D85" s="174" t="s">
        <v>295</v>
      </c>
      <c r="E85" s="114" t="s">
        <v>181</v>
      </c>
      <c r="F85" s="174" t="s">
        <v>61</v>
      </c>
      <c r="G85" s="117">
        <v>236500</v>
      </c>
      <c r="H85" s="116"/>
      <c r="I85" s="117"/>
      <c r="J85" s="117">
        <v>109400</v>
      </c>
      <c r="K85" s="117">
        <f t="shared" si="6"/>
        <v>127100</v>
      </c>
      <c r="L85" s="117"/>
      <c r="M85" s="117">
        <f t="shared" si="5"/>
        <v>109400</v>
      </c>
      <c r="N85" s="74"/>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row>
    <row r="86" spans="2:122" ht="111" customHeight="1">
      <c r="B86" s="173">
        <v>38</v>
      </c>
      <c r="C86" s="174" t="s">
        <v>67</v>
      </c>
      <c r="D86" s="174" t="s">
        <v>292</v>
      </c>
      <c r="E86" s="114" t="s">
        <v>175</v>
      </c>
      <c r="F86" s="174" t="s">
        <v>61</v>
      </c>
      <c r="G86" s="117">
        <v>50000</v>
      </c>
      <c r="H86" s="116"/>
      <c r="I86" s="117"/>
      <c r="J86" s="117">
        <v>30000</v>
      </c>
      <c r="K86" s="117">
        <f>G86-J86</f>
        <v>20000</v>
      </c>
      <c r="L86" s="117"/>
      <c r="M86" s="117">
        <f>J86-L86</f>
        <v>30000</v>
      </c>
      <c r="N86" s="174"/>
      <c r="O86" s="258"/>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row>
    <row r="87" spans="2:122" ht="55.5" customHeight="1">
      <c r="B87" s="104"/>
      <c r="C87" s="118" t="s">
        <v>86</v>
      </c>
      <c r="D87" s="109" t="s">
        <v>209</v>
      </c>
      <c r="E87" s="109" t="s">
        <v>209</v>
      </c>
      <c r="F87" s="109" t="s">
        <v>209</v>
      </c>
      <c r="G87" s="107">
        <f>SUM(G4:G86)-G11-G12-G13-G14-G15-G16-G17</f>
        <v>104052031</v>
      </c>
      <c r="H87" s="108"/>
      <c r="I87" s="107">
        <f>SUM(I10:I69)</f>
        <v>0</v>
      </c>
      <c r="J87" s="107">
        <f>SUM(J4:J86)-J11-J12-J13-J14-J15-J16-J17</f>
        <v>59948980</v>
      </c>
      <c r="K87" s="107">
        <f t="shared" si="6"/>
        <v>44103051</v>
      </c>
      <c r="L87" s="107">
        <f>SUM(L4:L86)-L11-L12-L13-L14-L15-L16-L17</f>
        <v>25678198</v>
      </c>
      <c r="M87" s="107">
        <f t="shared" si="5"/>
        <v>34270782</v>
      </c>
      <c r="N87" s="109" t="s">
        <v>209</v>
      </c>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row>
    <row r="88" spans="2:122" ht="51" customHeight="1">
      <c r="B88" s="303" t="s">
        <v>62</v>
      </c>
      <c r="C88" s="303"/>
      <c r="D88" s="303"/>
      <c r="E88" s="303"/>
      <c r="F88" s="303"/>
      <c r="G88" s="303"/>
      <c r="H88" s="304"/>
      <c r="I88" s="304"/>
      <c r="J88" s="304"/>
      <c r="K88" s="304"/>
      <c r="L88" s="142"/>
      <c r="M88" s="142"/>
      <c r="N88" s="61"/>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row>
    <row r="89" spans="2:122" ht="83.25" customHeight="1">
      <c r="B89" s="173">
        <v>1</v>
      </c>
      <c r="C89" s="174" t="s">
        <v>129</v>
      </c>
      <c r="D89" s="174" t="s">
        <v>194</v>
      </c>
      <c r="E89" s="114" t="s">
        <v>157</v>
      </c>
      <c r="F89" s="115" t="s">
        <v>62</v>
      </c>
      <c r="G89" s="117">
        <v>130000</v>
      </c>
      <c r="H89" s="116"/>
      <c r="I89" s="117"/>
      <c r="J89" s="117">
        <v>40000</v>
      </c>
      <c r="K89" s="117">
        <f>G89-J89</f>
        <v>90000</v>
      </c>
      <c r="L89" s="117">
        <v>38564</v>
      </c>
      <c r="M89" s="117">
        <f t="shared" si="5"/>
        <v>1436</v>
      </c>
      <c r="N89" s="174" t="s">
        <v>367</v>
      </c>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row>
    <row r="90" spans="2:122" s="68" customFormat="1" ht="84" customHeight="1">
      <c r="B90" s="311">
        <v>2</v>
      </c>
      <c r="C90" s="313" t="s">
        <v>219</v>
      </c>
      <c r="D90" s="300" t="s">
        <v>299</v>
      </c>
      <c r="E90" s="97" t="s">
        <v>217</v>
      </c>
      <c r="F90" s="111" t="s">
        <v>62</v>
      </c>
      <c r="G90" s="112">
        <f>G91+G92+G93+G94+G95+G96+G97+G98+G99+G100+G101+G102+G103</f>
        <v>24191500</v>
      </c>
      <c r="H90" s="99"/>
      <c r="I90" s="100"/>
      <c r="J90" s="112">
        <f>J91+J92+J93+J94+J95+J96+J97+J98+J99+J100+J101+J102+J103</f>
        <v>7729590</v>
      </c>
      <c r="K90" s="100">
        <f>G90-J90</f>
        <v>16461910</v>
      </c>
      <c r="L90" s="100">
        <f>L91+L92+L93+L94+L95+L96+L97+L98+L99+L100+L101+L102+L103</f>
        <v>3732901</v>
      </c>
      <c r="M90" s="144">
        <f t="shared" si="5"/>
        <v>3996689</v>
      </c>
      <c r="N90" s="98">
        <v>7581570</v>
      </c>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row>
    <row r="91" spans="2:122" s="68" customFormat="1" ht="53.25" customHeight="1">
      <c r="B91" s="311"/>
      <c r="C91" s="313"/>
      <c r="D91" s="300"/>
      <c r="E91" s="102" t="s">
        <v>229</v>
      </c>
      <c r="F91" s="113" t="s">
        <v>62</v>
      </c>
      <c r="G91" s="259">
        <v>40000</v>
      </c>
      <c r="H91" s="108"/>
      <c r="I91" s="107"/>
      <c r="J91" s="260">
        <v>16300</v>
      </c>
      <c r="K91" s="80">
        <f aca="true" t="shared" si="7" ref="K91:K103">G91-J91</f>
        <v>23700</v>
      </c>
      <c r="L91" s="80">
        <v>4728</v>
      </c>
      <c r="M91" s="117">
        <f t="shared" si="5"/>
        <v>11572</v>
      </c>
      <c r="N91" s="174" t="s">
        <v>368</v>
      </c>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row>
    <row r="92" spans="2:122" s="73" customFormat="1" ht="194.25" customHeight="1">
      <c r="B92" s="312"/>
      <c r="C92" s="313"/>
      <c r="D92" s="299"/>
      <c r="E92" s="102" t="s">
        <v>185</v>
      </c>
      <c r="F92" s="113" t="s">
        <v>62</v>
      </c>
      <c r="G92" s="80">
        <v>3943600</v>
      </c>
      <c r="H92" s="103"/>
      <c r="I92" s="80"/>
      <c r="J92" s="80">
        <v>676820</v>
      </c>
      <c r="K92" s="80">
        <f t="shared" si="7"/>
        <v>3266780</v>
      </c>
      <c r="L92" s="80">
        <v>383681</v>
      </c>
      <c r="M92" s="117">
        <f t="shared" si="5"/>
        <v>293139</v>
      </c>
      <c r="N92" s="74" t="s">
        <v>369</v>
      </c>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row>
    <row r="93" spans="2:122" s="73" customFormat="1" ht="153.75" customHeight="1">
      <c r="B93" s="312"/>
      <c r="C93" s="313"/>
      <c r="D93" s="299"/>
      <c r="E93" s="102" t="s">
        <v>186</v>
      </c>
      <c r="F93" s="113" t="s">
        <v>62</v>
      </c>
      <c r="G93" s="80">
        <v>16759800</v>
      </c>
      <c r="H93" s="103"/>
      <c r="I93" s="80"/>
      <c r="J93" s="80">
        <v>5951087</v>
      </c>
      <c r="K93" s="80">
        <f t="shared" si="7"/>
        <v>10808713</v>
      </c>
      <c r="L93" s="80">
        <v>2525681</v>
      </c>
      <c r="M93" s="117">
        <f t="shared" si="5"/>
        <v>3425406</v>
      </c>
      <c r="N93" s="74" t="s">
        <v>370</v>
      </c>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row>
    <row r="94" spans="2:122" s="73" customFormat="1" ht="81.75" customHeight="1">
      <c r="B94" s="312"/>
      <c r="C94" s="313"/>
      <c r="D94" s="299"/>
      <c r="E94" s="102" t="s">
        <v>187</v>
      </c>
      <c r="F94" s="113" t="s">
        <v>62</v>
      </c>
      <c r="G94" s="80">
        <v>778700</v>
      </c>
      <c r="H94" s="103"/>
      <c r="I94" s="80"/>
      <c r="J94" s="80">
        <v>135000</v>
      </c>
      <c r="K94" s="80">
        <f t="shared" si="7"/>
        <v>643700</v>
      </c>
      <c r="L94" s="80">
        <v>82044</v>
      </c>
      <c r="M94" s="117">
        <f t="shared" si="5"/>
        <v>52956</v>
      </c>
      <c r="N94" s="74" t="s">
        <v>326</v>
      </c>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row>
    <row r="95" spans="2:122" s="73" customFormat="1" ht="144.75" customHeight="1">
      <c r="B95" s="312"/>
      <c r="C95" s="313"/>
      <c r="D95" s="299"/>
      <c r="E95" s="102" t="s">
        <v>188</v>
      </c>
      <c r="F95" s="113" t="s">
        <v>62</v>
      </c>
      <c r="G95" s="80">
        <v>1273300</v>
      </c>
      <c r="H95" s="103"/>
      <c r="I95" s="80"/>
      <c r="J95" s="80">
        <v>386098</v>
      </c>
      <c r="K95" s="80">
        <f t="shared" si="7"/>
        <v>887202</v>
      </c>
      <c r="L95" s="80">
        <v>335709</v>
      </c>
      <c r="M95" s="117">
        <f t="shared" si="5"/>
        <v>50389</v>
      </c>
      <c r="N95" s="74" t="s">
        <v>371</v>
      </c>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row>
    <row r="96" spans="2:122" s="73" customFormat="1" ht="88.5" customHeight="1">
      <c r="B96" s="312"/>
      <c r="C96" s="313"/>
      <c r="D96" s="299"/>
      <c r="E96" s="102" t="s">
        <v>222</v>
      </c>
      <c r="F96" s="113" t="s">
        <v>62</v>
      </c>
      <c r="G96" s="80">
        <v>18100</v>
      </c>
      <c r="H96" s="103"/>
      <c r="I96" s="80"/>
      <c r="J96" s="80">
        <v>14480</v>
      </c>
      <c r="K96" s="80">
        <f t="shared" si="7"/>
        <v>3620</v>
      </c>
      <c r="L96" s="80">
        <v>7240</v>
      </c>
      <c r="M96" s="117">
        <v>7240</v>
      </c>
      <c r="N96" s="74" t="s">
        <v>277</v>
      </c>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row>
    <row r="97" spans="2:122" s="73" customFormat="1" ht="136.5" customHeight="1">
      <c r="B97" s="312"/>
      <c r="C97" s="313"/>
      <c r="D97" s="299"/>
      <c r="E97" s="102" t="s">
        <v>189</v>
      </c>
      <c r="F97" s="113" t="s">
        <v>62</v>
      </c>
      <c r="G97" s="80">
        <v>372000</v>
      </c>
      <c r="H97" s="103"/>
      <c r="I97" s="80"/>
      <c r="J97" s="80">
        <v>69450</v>
      </c>
      <c r="K97" s="80">
        <f t="shared" si="7"/>
        <v>302550</v>
      </c>
      <c r="L97" s="80">
        <v>63562</v>
      </c>
      <c r="M97" s="117">
        <f>J97-L97</f>
        <v>5888</v>
      </c>
      <c r="N97" s="74" t="s">
        <v>327</v>
      </c>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row>
    <row r="98" spans="2:122" s="73" customFormat="1" ht="89.25" customHeight="1">
      <c r="B98" s="312"/>
      <c r="C98" s="313"/>
      <c r="D98" s="299"/>
      <c r="E98" s="102" t="s">
        <v>190</v>
      </c>
      <c r="F98" s="113" t="s">
        <v>62</v>
      </c>
      <c r="G98" s="80">
        <v>170500</v>
      </c>
      <c r="H98" s="103"/>
      <c r="I98" s="80"/>
      <c r="J98" s="80">
        <v>40750</v>
      </c>
      <c r="K98" s="80">
        <f t="shared" si="7"/>
        <v>129750</v>
      </c>
      <c r="L98" s="80">
        <v>26099</v>
      </c>
      <c r="M98" s="117">
        <f t="shared" si="5"/>
        <v>14651</v>
      </c>
      <c r="N98" s="74" t="s">
        <v>278</v>
      </c>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row>
    <row r="99" spans="2:122" s="73" customFormat="1" ht="42" customHeight="1">
      <c r="B99" s="312"/>
      <c r="C99" s="313"/>
      <c r="D99" s="299"/>
      <c r="E99" s="102" t="s">
        <v>223</v>
      </c>
      <c r="F99" s="113" t="s">
        <v>62</v>
      </c>
      <c r="G99" s="80">
        <v>180000</v>
      </c>
      <c r="H99" s="103"/>
      <c r="I99" s="80"/>
      <c r="J99" s="80"/>
      <c r="K99" s="80">
        <f t="shared" si="7"/>
        <v>180000</v>
      </c>
      <c r="L99" s="80"/>
      <c r="M99" s="117">
        <f t="shared" si="5"/>
        <v>0</v>
      </c>
      <c r="N99" s="74"/>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c r="DR99" s="72"/>
    </row>
    <row r="100" spans="2:122" s="73" customFormat="1" ht="38.25" customHeight="1" hidden="1">
      <c r="B100" s="312"/>
      <c r="C100" s="313"/>
      <c r="D100" s="299"/>
      <c r="E100" s="102" t="s">
        <v>228</v>
      </c>
      <c r="F100" s="113" t="s">
        <v>62</v>
      </c>
      <c r="G100" s="80"/>
      <c r="H100" s="103"/>
      <c r="I100" s="80"/>
      <c r="J100" s="80"/>
      <c r="K100" s="80">
        <f t="shared" si="7"/>
        <v>0</v>
      </c>
      <c r="L100" s="80"/>
      <c r="M100" s="117">
        <f t="shared" si="5"/>
        <v>0</v>
      </c>
      <c r="N100" s="74"/>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c r="DP100" s="72"/>
      <c r="DQ100" s="72"/>
      <c r="DR100" s="72"/>
    </row>
    <row r="101" spans="2:122" s="73" customFormat="1" ht="165.75" customHeight="1">
      <c r="B101" s="312"/>
      <c r="C101" s="313"/>
      <c r="D101" s="299"/>
      <c r="E101" s="102" t="s">
        <v>191</v>
      </c>
      <c r="F101" s="113" t="s">
        <v>62</v>
      </c>
      <c r="G101" s="80">
        <v>455500</v>
      </c>
      <c r="H101" s="103"/>
      <c r="I101" s="80"/>
      <c r="J101" s="80">
        <v>389605</v>
      </c>
      <c r="K101" s="80">
        <f t="shared" si="7"/>
        <v>65895</v>
      </c>
      <c r="L101" s="80">
        <v>304157</v>
      </c>
      <c r="M101" s="117">
        <f t="shared" si="5"/>
        <v>85448</v>
      </c>
      <c r="N101" s="74" t="s">
        <v>372</v>
      </c>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72"/>
      <c r="CF101" s="72"/>
      <c r="CG101" s="72"/>
      <c r="CH101" s="72"/>
      <c r="CI101" s="72"/>
      <c r="CJ101" s="72"/>
      <c r="CK101" s="72"/>
      <c r="CL101" s="72"/>
      <c r="CM101" s="72"/>
      <c r="CN101" s="72"/>
      <c r="CO101" s="72"/>
      <c r="CP101" s="72"/>
      <c r="CQ101" s="72"/>
      <c r="CR101" s="72"/>
      <c r="CS101" s="72"/>
      <c r="CT101" s="72"/>
      <c r="CU101" s="72"/>
      <c r="CV101" s="72"/>
      <c r="CW101" s="72"/>
      <c r="CX101" s="72"/>
      <c r="CY101" s="72"/>
      <c r="CZ101" s="72"/>
      <c r="DA101" s="72"/>
      <c r="DB101" s="72"/>
      <c r="DC101" s="72"/>
      <c r="DD101" s="72"/>
      <c r="DE101" s="72"/>
      <c r="DF101" s="72"/>
      <c r="DG101" s="72"/>
      <c r="DH101" s="72"/>
      <c r="DI101" s="72"/>
      <c r="DJ101" s="72"/>
      <c r="DK101" s="72"/>
      <c r="DL101" s="72"/>
      <c r="DM101" s="72"/>
      <c r="DN101" s="72"/>
      <c r="DO101" s="72"/>
      <c r="DP101" s="72"/>
      <c r="DQ101" s="72"/>
      <c r="DR101" s="72"/>
    </row>
    <row r="102" spans="2:122" s="73" customFormat="1" ht="29.25" customHeight="1" hidden="1">
      <c r="B102" s="312"/>
      <c r="C102" s="313"/>
      <c r="D102" s="299"/>
      <c r="E102" s="102" t="s">
        <v>224</v>
      </c>
      <c r="F102" s="113" t="s">
        <v>62</v>
      </c>
      <c r="G102" s="80"/>
      <c r="H102" s="103"/>
      <c r="I102" s="80"/>
      <c r="J102" s="80"/>
      <c r="K102" s="80">
        <f t="shared" si="7"/>
        <v>0</v>
      </c>
      <c r="L102" s="80"/>
      <c r="M102" s="117">
        <f t="shared" si="5"/>
        <v>0</v>
      </c>
      <c r="N102" s="74"/>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2"/>
    </row>
    <row r="103" spans="1:122" s="61" customFormat="1" ht="65.25" customHeight="1">
      <c r="A103" s="69"/>
      <c r="B103" s="312"/>
      <c r="C103" s="313"/>
      <c r="D103" s="299"/>
      <c r="E103" s="114" t="s">
        <v>159</v>
      </c>
      <c r="F103" s="115" t="s">
        <v>62</v>
      </c>
      <c r="G103" s="117">
        <v>200000</v>
      </c>
      <c r="H103" s="116"/>
      <c r="I103" s="117"/>
      <c r="J103" s="117">
        <v>50000</v>
      </c>
      <c r="K103" s="117">
        <f t="shared" si="7"/>
        <v>150000</v>
      </c>
      <c r="L103" s="117"/>
      <c r="M103" s="117">
        <f t="shared" si="5"/>
        <v>50000</v>
      </c>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c r="CB103" s="174"/>
      <c r="CC103" s="174"/>
      <c r="CD103" s="174"/>
      <c r="CE103" s="174"/>
      <c r="CF103" s="174"/>
      <c r="CG103" s="174"/>
      <c r="CH103" s="174"/>
      <c r="CI103" s="174"/>
      <c r="CJ103" s="174"/>
      <c r="CK103" s="174"/>
      <c r="CL103" s="174"/>
      <c r="CM103" s="174"/>
      <c r="CN103" s="174"/>
      <c r="CO103" s="174"/>
      <c r="CP103" s="174"/>
      <c r="CQ103" s="174"/>
      <c r="CR103" s="174"/>
      <c r="CS103" s="174"/>
      <c r="CT103" s="174"/>
      <c r="CU103" s="174"/>
      <c r="CV103" s="174"/>
      <c r="CW103" s="174"/>
      <c r="CX103" s="174"/>
      <c r="CY103" s="174"/>
      <c r="CZ103" s="174"/>
      <c r="DA103" s="174"/>
      <c r="DB103" s="174"/>
      <c r="DC103" s="174"/>
      <c r="DD103" s="174"/>
      <c r="DE103" s="174"/>
      <c r="DF103" s="174"/>
      <c r="DG103" s="174"/>
      <c r="DH103" s="174"/>
      <c r="DI103" s="174"/>
      <c r="DJ103" s="174"/>
      <c r="DK103" s="174"/>
      <c r="DL103" s="174"/>
      <c r="DM103" s="174"/>
      <c r="DN103" s="174"/>
      <c r="DO103" s="174"/>
      <c r="DP103" s="174"/>
      <c r="DQ103" s="174"/>
      <c r="DR103" s="174"/>
    </row>
    <row r="104" spans="2:122" ht="97.5" customHeight="1">
      <c r="B104" s="173">
        <v>3</v>
      </c>
      <c r="C104" s="114" t="s">
        <v>218</v>
      </c>
      <c r="D104" s="174" t="s">
        <v>300</v>
      </c>
      <c r="E104" s="114" t="s">
        <v>72</v>
      </c>
      <c r="F104" s="115" t="s">
        <v>62</v>
      </c>
      <c r="G104" s="117">
        <v>360000</v>
      </c>
      <c r="H104" s="116"/>
      <c r="I104" s="117"/>
      <c r="J104" s="117">
        <v>97100</v>
      </c>
      <c r="K104" s="117">
        <f>G104-J104</f>
        <v>262900</v>
      </c>
      <c r="L104" s="117">
        <v>76951</v>
      </c>
      <c r="M104" s="117">
        <f t="shared" si="5"/>
        <v>20149</v>
      </c>
      <c r="N104" s="174" t="s">
        <v>373</v>
      </c>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c r="DO104" s="59"/>
      <c r="DP104" s="59"/>
      <c r="DQ104" s="59"/>
      <c r="DR104" s="59"/>
    </row>
    <row r="105" spans="1:122" s="61" customFormat="1" ht="97.5" customHeight="1">
      <c r="A105" s="69"/>
      <c r="B105" s="173">
        <v>4</v>
      </c>
      <c r="C105" s="114" t="s">
        <v>218</v>
      </c>
      <c r="D105" s="174" t="s">
        <v>301</v>
      </c>
      <c r="E105" s="114" t="s">
        <v>158</v>
      </c>
      <c r="F105" s="115" t="s">
        <v>62</v>
      </c>
      <c r="G105" s="117">
        <v>1260000</v>
      </c>
      <c r="H105" s="116"/>
      <c r="I105" s="117"/>
      <c r="J105" s="117">
        <v>50000</v>
      </c>
      <c r="K105" s="117">
        <f>G105-J105</f>
        <v>1210000</v>
      </c>
      <c r="L105" s="117">
        <v>9334</v>
      </c>
      <c r="M105" s="117">
        <f>J105-L105</f>
        <v>40666</v>
      </c>
      <c r="N105" s="275" t="s">
        <v>373</v>
      </c>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c r="CF105" s="174"/>
      <c r="CG105" s="174"/>
      <c r="CH105" s="174"/>
      <c r="CI105" s="174"/>
      <c r="CJ105" s="174"/>
      <c r="CK105" s="174"/>
      <c r="CL105" s="174"/>
      <c r="CM105" s="174"/>
      <c r="CN105" s="174"/>
      <c r="CO105" s="174"/>
      <c r="CP105" s="174"/>
      <c r="CQ105" s="174"/>
      <c r="CR105" s="174"/>
      <c r="CS105" s="174"/>
      <c r="CT105" s="174"/>
      <c r="CU105" s="174"/>
      <c r="CV105" s="174"/>
      <c r="CW105" s="174"/>
      <c r="CX105" s="174"/>
      <c r="CY105" s="174"/>
      <c r="CZ105" s="174"/>
      <c r="DA105" s="174"/>
      <c r="DB105" s="174"/>
      <c r="DC105" s="174"/>
      <c r="DD105" s="174"/>
      <c r="DE105" s="174"/>
      <c r="DF105" s="174"/>
      <c r="DG105" s="174"/>
      <c r="DH105" s="174"/>
      <c r="DI105" s="174"/>
      <c r="DJ105" s="174"/>
      <c r="DK105" s="174"/>
      <c r="DL105" s="174"/>
      <c r="DM105" s="174"/>
      <c r="DN105" s="174"/>
      <c r="DO105" s="174"/>
      <c r="DP105" s="174"/>
      <c r="DQ105" s="174"/>
      <c r="DR105" s="174"/>
    </row>
    <row r="106" spans="2:122" ht="89.25" customHeight="1">
      <c r="B106" s="173">
        <v>5</v>
      </c>
      <c r="C106" s="174" t="s">
        <v>87</v>
      </c>
      <c r="D106" s="174" t="s">
        <v>322</v>
      </c>
      <c r="E106" s="114" t="s">
        <v>157</v>
      </c>
      <c r="F106" s="115" t="s">
        <v>62</v>
      </c>
      <c r="G106" s="117">
        <v>31000</v>
      </c>
      <c r="H106" s="116"/>
      <c r="I106" s="117"/>
      <c r="J106" s="117">
        <v>10000</v>
      </c>
      <c r="K106" s="117">
        <f>G106-J106</f>
        <v>21000</v>
      </c>
      <c r="L106" s="117"/>
      <c r="M106" s="117">
        <f t="shared" si="5"/>
        <v>10000</v>
      </c>
      <c r="N106" s="174"/>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c r="DR106" s="59"/>
    </row>
    <row r="107" spans="2:122" s="68" customFormat="1" ht="89.25" customHeight="1" hidden="1" thickBot="1">
      <c r="B107" s="307">
        <v>7</v>
      </c>
      <c r="C107" s="308" t="s">
        <v>88</v>
      </c>
      <c r="D107" s="313" t="s">
        <v>184</v>
      </c>
      <c r="E107" s="137" t="s">
        <v>192</v>
      </c>
      <c r="F107" s="85" t="s">
        <v>62</v>
      </c>
      <c r="G107" s="107">
        <f>G108+G109+G110+G111+G112+G114+G113</f>
        <v>0</v>
      </c>
      <c r="H107" s="108"/>
      <c r="I107" s="107"/>
      <c r="J107" s="107">
        <f>J108+J109+J110+J111+J112+J114+J113</f>
        <v>0</v>
      </c>
      <c r="K107" s="107">
        <f>G107-J107</f>
        <v>0</v>
      </c>
      <c r="L107" s="107"/>
      <c r="M107" s="117">
        <f t="shared" si="5"/>
        <v>0</v>
      </c>
      <c r="N107" s="148" t="s">
        <v>209</v>
      </c>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row>
    <row r="108" spans="2:122" ht="29.25" customHeight="1" hidden="1" thickBot="1">
      <c r="B108" s="299"/>
      <c r="C108" s="299"/>
      <c r="D108" s="299"/>
      <c r="E108" s="114" t="s">
        <v>185</v>
      </c>
      <c r="F108" s="115" t="s">
        <v>62</v>
      </c>
      <c r="G108" s="117"/>
      <c r="H108" s="116"/>
      <c r="I108" s="117"/>
      <c r="J108" s="117"/>
      <c r="K108" s="117">
        <f aca="true" t="shared" si="8" ref="K108:K113">G108-J108</f>
        <v>0</v>
      </c>
      <c r="L108" s="117"/>
      <c r="M108" s="117">
        <f t="shared" si="5"/>
        <v>0</v>
      </c>
      <c r="N108" s="147"/>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c r="DR108" s="59"/>
    </row>
    <row r="109" spans="2:122" ht="25.5" customHeight="1" hidden="1" thickBot="1">
      <c r="B109" s="299"/>
      <c r="C109" s="299"/>
      <c r="D109" s="299"/>
      <c r="E109" s="114" t="s">
        <v>186</v>
      </c>
      <c r="F109" s="115" t="s">
        <v>62</v>
      </c>
      <c r="G109" s="117"/>
      <c r="H109" s="116"/>
      <c r="I109" s="117"/>
      <c r="J109" s="117"/>
      <c r="K109" s="117">
        <f t="shared" si="8"/>
        <v>0</v>
      </c>
      <c r="L109" s="117"/>
      <c r="M109" s="117">
        <f t="shared" si="5"/>
        <v>0</v>
      </c>
      <c r="N109" s="147"/>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row>
    <row r="110" spans="2:122" ht="36.75" customHeight="1" hidden="1" thickBot="1">
      <c r="B110" s="299"/>
      <c r="C110" s="299"/>
      <c r="D110" s="299"/>
      <c r="E110" s="114" t="s">
        <v>187</v>
      </c>
      <c r="F110" s="115" t="s">
        <v>62</v>
      </c>
      <c r="G110" s="117"/>
      <c r="H110" s="116"/>
      <c r="I110" s="117"/>
      <c r="J110" s="117"/>
      <c r="K110" s="117">
        <f t="shared" si="8"/>
        <v>0</v>
      </c>
      <c r="L110" s="117"/>
      <c r="M110" s="117">
        <f t="shared" si="5"/>
        <v>0</v>
      </c>
      <c r="N110" s="147"/>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row>
    <row r="111" spans="2:122" ht="45.75" customHeight="1" hidden="1" thickBot="1">
      <c r="B111" s="299"/>
      <c r="C111" s="299"/>
      <c r="D111" s="299"/>
      <c r="E111" s="114" t="s">
        <v>188</v>
      </c>
      <c r="F111" s="115" t="s">
        <v>62</v>
      </c>
      <c r="G111" s="117"/>
      <c r="H111" s="116"/>
      <c r="I111" s="117"/>
      <c r="J111" s="117"/>
      <c r="K111" s="117">
        <f t="shared" si="8"/>
        <v>0</v>
      </c>
      <c r="L111" s="117"/>
      <c r="M111" s="117">
        <f t="shared" si="5"/>
        <v>0</v>
      </c>
      <c r="N111" s="147"/>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row>
    <row r="112" spans="2:122" ht="59.25" customHeight="1" hidden="1" thickBot="1">
      <c r="B112" s="299"/>
      <c r="C112" s="299"/>
      <c r="D112" s="299"/>
      <c r="E112" s="114" t="s">
        <v>189</v>
      </c>
      <c r="F112" s="115" t="s">
        <v>62</v>
      </c>
      <c r="G112" s="117"/>
      <c r="H112" s="116"/>
      <c r="I112" s="117"/>
      <c r="J112" s="117"/>
      <c r="K112" s="117">
        <f t="shared" si="8"/>
        <v>0</v>
      </c>
      <c r="L112" s="117"/>
      <c r="M112" s="117">
        <f t="shared" si="5"/>
        <v>0</v>
      </c>
      <c r="N112" s="147"/>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c r="DR112" s="59"/>
    </row>
    <row r="113" spans="2:122" ht="51.75" customHeight="1" hidden="1" thickBot="1">
      <c r="B113" s="299"/>
      <c r="C113" s="299"/>
      <c r="D113" s="299"/>
      <c r="E113" s="114" t="s">
        <v>191</v>
      </c>
      <c r="F113" s="115" t="s">
        <v>62</v>
      </c>
      <c r="G113" s="117"/>
      <c r="H113" s="116"/>
      <c r="I113" s="117"/>
      <c r="J113" s="117"/>
      <c r="K113" s="117">
        <f t="shared" si="8"/>
        <v>0</v>
      </c>
      <c r="L113" s="117"/>
      <c r="M113" s="117">
        <f t="shared" si="5"/>
        <v>0</v>
      </c>
      <c r="N113" s="147"/>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c r="DL113" s="59"/>
      <c r="DM113" s="59"/>
      <c r="DN113" s="59"/>
      <c r="DO113" s="59"/>
      <c r="DP113" s="59"/>
      <c r="DQ113" s="59"/>
      <c r="DR113" s="59"/>
    </row>
    <row r="114" spans="2:122" ht="48" customHeight="1" hidden="1" thickBot="1">
      <c r="B114" s="299"/>
      <c r="C114" s="299"/>
      <c r="D114" s="299"/>
      <c r="E114" s="138" t="s">
        <v>190</v>
      </c>
      <c r="F114" s="115" t="s">
        <v>62</v>
      </c>
      <c r="G114" s="117"/>
      <c r="H114" s="116"/>
      <c r="I114" s="117"/>
      <c r="J114" s="117"/>
      <c r="K114" s="117">
        <f>G114-J114</f>
        <v>0</v>
      </c>
      <c r="L114" s="117"/>
      <c r="M114" s="117">
        <f t="shared" si="5"/>
        <v>0</v>
      </c>
      <c r="N114" s="120"/>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c r="DL114" s="59"/>
      <c r="DM114" s="59"/>
      <c r="DN114" s="59"/>
      <c r="DO114" s="59"/>
      <c r="DP114" s="59"/>
      <c r="DQ114" s="59"/>
      <c r="DR114" s="59"/>
    </row>
    <row r="115" spans="2:122" s="82" customFormat="1" ht="134.25" customHeight="1">
      <c r="B115" s="162">
        <v>6</v>
      </c>
      <c r="C115" s="174" t="s">
        <v>123</v>
      </c>
      <c r="D115" s="174" t="s">
        <v>316</v>
      </c>
      <c r="E115" s="261" t="s">
        <v>227</v>
      </c>
      <c r="F115" s="262" t="s">
        <v>62</v>
      </c>
      <c r="G115" s="149">
        <v>500000</v>
      </c>
      <c r="H115" s="150"/>
      <c r="I115" s="149"/>
      <c r="J115" s="149">
        <v>500000</v>
      </c>
      <c r="K115" s="149">
        <f>G115-J115</f>
        <v>0</v>
      </c>
      <c r="L115" s="149">
        <v>434811</v>
      </c>
      <c r="M115" s="117">
        <f t="shared" si="5"/>
        <v>65189</v>
      </c>
      <c r="N115" s="275" t="s">
        <v>373</v>
      </c>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c r="BI115" s="151"/>
      <c r="BJ115" s="151"/>
      <c r="BK115" s="151"/>
      <c r="BL115" s="151"/>
      <c r="BM115" s="151"/>
      <c r="BN115" s="151"/>
      <c r="BO115" s="151"/>
      <c r="BP115" s="151"/>
      <c r="BQ115" s="151"/>
      <c r="BR115" s="151"/>
      <c r="BS115" s="151"/>
      <c r="BT115" s="151"/>
      <c r="BU115" s="151"/>
      <c r="BV115" s="151"/>
      <c r="BW115" s="151"/>
      <c r="BX115" s="151"/>
      <c r="BY115" s="151"/>
      <c r="BZ115" s="151"/>
      <c r="CA115" s="151"/>
      <c r="CB115" s="151"/>
      <c r="CC115" s="151"/>
      <c r="CD115" s="151"/>
      <c r="CE115" s="151"/>
      <c r="CF115" s="151"/>
      <c r="CG115" s="151"/>
      <c r="CH115" s="151"/>
      <c r="CI115" s="151"/>
      <c r="CJ115" s="151"/>
      <c r="CK115" s="151"/>
      <c r="CL115" s="151"/>
      <c r="CM115" s="151"/>
      <c r="CN115" s="151"/>
      <c r="CO115" s="151"/>
      <c r="CP115" s="151"/>
      <c r="CQ115" s="151"/>
      <c r="CR115" s="151"/>
      <c r="CS115" s="151"/>
      <c r="CT115" s="151"/>
      <c r="CU115" s="151"/>
      <c r="CV115" s="151"/>
      <c r="CW115" s="151"/>
      <c r="CX115" s="151"/>
      <c r="CY115" s="151"/>
      <c r="CZ115" s="151"/>
      <c r="DA115" s="151"/>
      <c r="DB115" s="151"/>
      <c r="DC115" s="151"/>
      <c r="DD115" s="151"/>
      <c r="DE115" s="151"/>
      <c r="DF115" s="151"/>
      <c r="DG115" s="151"/>
      <c r="DH115" s="151"/>
      <c r="DI115" s="151"/>
      <c r="DJ115" s="151"/>
      <c r="DK115" s="151"/>
      <c r="DL115" s="151"/>
      <c r="DM115" s="151"/>
      <c r="DN115" s="151"/>
      <c r="DO115" s="151"/>
      <c r="DP115" s="151"/>
      <c r="DQ115" s="151"/>
      <c r="DR115" s="151"/>
    </row>
    <row r="116" spans="2:122" ht="39.75" customHeight="1">
      <c r="B116" s="61"/>
      <c r="C116" s="105" t="s">
        <v>86</v>
      </c>
      <c r="D116" s="105"/>
      <c r="E116" s="109" t="s">
        <v>209</v>
      </c>
      <c r="F116" s="109" t="s">
        <v>209</v>
      </c>
      <c r="G116" s="107">
        <f>G89+G90+G104+G105+G106+G107+G115</f>
        <v>26472500</v>
      </c>
      <c r="H116" s="108"/>
      <c r="I116" s="107">
        <f>SUM(I89:I114)</f>
        <v>0</v>
      </c>
      <c r="J116" s="134">
        <f>J89+J90+J104+J105+J106+J107+J115</f>
        <v>8426690</v>
      </c>
      <c r="K116" s="107">
        <f>G116-J116</f>
        <v>18045810</v>
      </c>
      <c r="L116" s="134">
        <f>L89+L90+L104+L105+L106+L107+L115</f>
        <v>4292561</v>
      </c>
      <c r="M116" s="107">
        <f t="shared" si="5"/>
        <v>4134129</v>
      </c>
      <c r="N116" s="110" t="s">
        <v>209</v>
      </c>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row>
    <row r="117" spans="2:122" ht="54.75" customHeight="1">
      <c r="B117" s="303" t="s">
        <v>63</v>
      </c>
      <c r="C117" s="303"/>
      <c r="D117" s="303"/>
      <c r="E117" s="303"/>
      <c r="F117" s="303"/>
      <c r="G117" s="303"/>
      <c r="H117" s="304"/>
      <c r="I117" s="304"/>
      <c r="J117" s="304"/>
      <c r="K117" s="304"/>
      <c r="L117" s="155"/>
      <c r="M117" s="155"/>
      <c r="N117" s="75"/>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row>
    <row r="118" spans="2:122" s="156" customFormat="1" ht="96.75" customHeight="1">
      <c r="B118" s="96">
        <v>1</v>
      </c>
      <c r="C118" s="139" t="s">
        <v>201</v>
      </c>
      <c r="D118" s="300" t="s">
        <v>357</v>
      </c>
      <c r="E118" s="97" t="s">
        <v>113</v>
      </c>
      <c r="F118" s="98" t="s">
        <v>64</v>
      </c>
      <c r="G118" s="100">
        <f>SUM(G119:G134)</f>
        <v>7549850</v>
      </c>
      <c r="H118" s="99"/>
      <c r="I118" s="100"/>
      <c r="J118" s="100">
        <f>SUM(J119:J134)</f>
        <v>3128200</v>
      </c>
      <c r="K118" s="100">
        <f aca="true" t="shared" si="9" ref="K118:K137">G118-J118</f>
        <v>4421650</v>
      </c>
      <c r="L118" s="100">
        <f>SUM(L119:L136)</f>
        <v>1401674</v>
      </c>
      <c r="M118" s="144">
        <f t="shared" si="5"/>
        <v>1726526</v>
      </c>
      <c r="N118" s="101" t="s">
        <v>209</v>
      </c>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57"/>
      <c r="BJ118" s="157"/>
      <c r="BK118" s="157"/>
      <c r="BL118" s="157"/>
      <c r="BM118" s="157"/>
      <c r="BN118" s="157"/>
      <c r="BO118" s="157"/>
      <c r="BP118" s="157"/>
      <c r="BQ118" s="157"/>
      <c r="BR118" s="157"/>
      <c r="BS118" s="157"/>
      <c r="BT118" s="157"/>
      <c r="BU118" s="157"/>
      <c r="BV118" s="157"/>
      <c r="BW118" s="157"/>
      <c r="BX118" s="157"/>
      <c r="BY118" s="157"/>
      <c r="BZ118" s="157"/>
      <c r="CA118" s="157"/>
      <c r="CB118" s="157"/>
      <c r="CC118" s="157"/>
      <c r="CD118" s="157"/>
      <c r="CE118" s="157"/>
      <c r="CF118" s="157"/>
      <c r="CG118" s="157"/>
      <c r="CH118" s="157"/>
      <c r="CI118" s="157"/>
      <c r="CJ118" s="157"/>
      <c r="CK118" s="157"/>
      <c r="CL118" s="157"/>
      <c r="CM118" s="157"/>
      <c r="CN118" s="157"/>
      <c r="CO118" s="157"/>
      <c r="CP118" s="157"/>
      <c r="CQ118" s="157"/>
      <c r="CR118" s="157"/>
      <c r="CS118" s="157"/>
      <c r="CT118" s="157"/>
      <c r="CU118" s="157"/>
      <c r="CV118" s="157"/>
      <c r="CW118" s="157"/>
      <c r="CX118" s="157"/>
      <c r="CY118" s="157"/>
      <c r="CZ118" s="157"/>
      <c r="DA118" s="157"/>
      <c r="DB118" s="157"/>
      <c r="DC118" s="157"/>
      <c r="DD118" s="157"/>
      <c r="DE118" s="157"/>
      <c r="DF118" s="157"/>
      <c r="DG118" s="157"/>
      <c r="DH118" s="157"/>
      <c r="DI118" s="157"/>
      <c r="DJ118" s="157"/>
      <c r="DK118" s="157"/>
      <c r="DL118" s="157"/>
      <c r="DM118" s="157"/>
      <c r="DN118" s="157"/>
      <c r="DO118" s="157"/>
      <c r="DP118" s="157"/>
      <c r="DQ118" s="157"/>
      <c r="DR118" s="157"/>
    </row>
    <row r="119" spans="2:122" s="276" customFormat="1" ht="163.5" customHeight="1">
      <c r="B119" s="277" t="s">
        <v>130</v>
      </c>
      <c r="C119" s="278" t="s">
        <v>202</v>
      </c>
      <c r="D119" s="299"/>
      <c r="E119" s="279" t="s">
        <v>80</v>
      </c>
      <c r="F119" s="278" t="s">
        <v>64</v>
      </c>
      <c r="G119" s="280">
        <v>350000</v>
      </c>
      <c r="H119" s="281"/>
      <c r="I119" s="280"/>
      <c r="J119" s="280">
        <v>230000</v>
      </c>
      <c r="K119" s="280">
        <f t="shared" si="9"/>
        <v>120000</v>
      </c>
      <c r="L119" s="280">
        <v>94926</v>
      </c>
      <c r="M119" s="188">
        <f t="shared" si="5"/>
        <v>135074</v>
      </c>
      <c r="N119" s="282" t="s">
        <v>254</v>
      </c>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c r="BR119" s="283"/>
      <c r="BS119" s="283"/>
      <c r="BT119" s="283"/>
      <c r="BU119" s="283"/>
      <c r="BV119" s="283"/>
      <c r="BW119" s="283"/>
      <c r="BX119" s="283"/>
      <c r="BY119" s="283"/>
      <c r="BZ119" s="283"/>
      <c r="CA119" s="283"/>
      <c r="CB119" s="283"/>
      <c r="CC119" s="283"/>
      <c r="CD119" s="283"/>
      <c r="CE119" s="283"/>
      <c r="CF119" s="283"/>
      <c r="CG119" s="283"/>
      <c r="CH119" s="283"/>
      <c r="CI119" s="283"/>
      <c r="CJ119" s="283"/>
      <c r="CK119" s="283"/>
      <c r="CL119" s="283"/>
      <c r="CM119" s="283"/>
      <c r="CN119" s="283"/>
      <c r="CO119" s="283"/>
      <c r="CP119" s="283"/>
      <c r="CQ119" s="283"/>
      <c r="CR119" s="283"/>
      <c r="CS119" s="283"/>
      <c r="CT119" s="283"/>
      <c r="CU119" s="283"/>
      <c r="CV119" s="283"/>
      <c r="CW119" s="283"/>
      <c r="CX119" s="283"/>
      <c r="CY119" s="283"/>
      <c r="CZ119" s="283"/>
      <c r="DA119" s="283"/>
      <c r="DB119" s="283"/>
      <c r="DC119" s="283"/>
      <c r="DD119" s="283"/>
      <c r="DE119" s="283"/>
      <c r="DF119" s="283"/>
      <c r="DG119" s="283"/>
      <c r="DH119" s="283"/>
      <c r="DI119" s="283"/>
      <c r="DJ119" s="283"/>
      <c r="DK119" s="283"/>
      <c r="DL119" s="283"/>
      <c r="DM119" s="283"/>
      <c r="DN119" s="283"/>
      <c r="DO119" s="283"/>
      <c r="DP119" s="283"/>
      <c r="DQ119" s="283"/>
      <c r="DR119" s="283"/>
    </row>
    <row r="120" spans="2:122" s="276" customFormat="1" ht="168" customHeight="1">
      <c r="B120" s="277" t="s">
        <v>131</v>
      </c>
      <c r="C120" s="284" t="s">
        <v>305</v>
      </c>
      <c r="D120" s="299"/>
      <c r="E120" s="279" t="s">
        <v>80</v>
      </c>
      <c r="F120" s="278" t="s">
        <v>64</v>
      </c>
      <c r="G120" s="280">
        <v>450000</v>
      </c>
      <c r="H120" s="281"/>
      <c r="I120" s="280"/>
      <c r="J120" s="280">
        <v>200000</v>
      </c>
      <c r="K120" s="280">
        <f t="shared" si="9"/>
        <v>250000</v>
      </c>
      <c r="L120" s="280">
        <v>128100</v>
      </c>
      <c r="M120" s="188">
        <f t="shared" si="5"/>
        <v>71900</v>
      </c>
      <c r="N120" s="282" t="s">
        <v>255</v>
      </c>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283"/>
      <c r="BG120" s="283"/>
      <c r="BH120" s="283"/>
      <c r="BI120" s="283"/>
      <c r="BJ120" s="283"/>
      <c r="BK120" s="283"/>
      <c r="BL120" s="283"/>
      <c r="BM120" s="283"/>
      <c r="BN120" s="283"/>
      <c r="BO120" s="283"/>
      <c r="BP120" s="283"/>
      <c r="BQ120" s="283"/>
      <c r="BR120" s="283"/>
      <c r="BS120" s="283"/>
      <c r="BT120" s="283"/>
      <c r="BU120" s="283"/>
      <c r="BV120" s="283"/>
      <c r="BW120" s="283"/>
      <c r="BX120" s="283"/>
      <c r="BY120" s="283"/>
      <c r="BZ120" s="283"/>
      <c r="CA120" s="283"/>
      <c r="CB120" s="283"/>
      <c r="CC120" s="283"/>
      <c r="CD120" s="283"/>
      <c r="CE120" s="283"/>
      <c r="CF120" s="283"/>
      <c r="CG120" s="283"/>
      <c r="CH120" s="283"/>
      <c r="CI120" s="283"/>
      <c r="CJ120" s="283"/>
      <c r="CK120" s="283"/>
      <c r="CL120" s="283"/>
      <c r="CM120" s="283"/>
      <c r="CN120" s="283"/>
      <c r="CO120" s="283"/>
      <c r="CP120" s="283"/>
      <c r="CQ120" s="283"/>
      <c r="CR120" s="283"/>
      <c r="CS120" s="283"/>
      <c r="CT120" s="283"/>
      <c r="CU120" s="283"/>
      <c r="CV120" s="283"/>
      <c r="CW120" s="283"/>
      <c r="CX120" s="283"/>
      <c r="CY120" s="283"/>
      <c r="CZ120" s="283"/>
      <c r="DA120" s="283"/>
      <c r="DB120" s="283"/>
      <c r="DC120" s="283"/>
      <c r="DD120" s="283"/>
      <c r="DE120" s="283"/>
      <c r="DF120" s="283"/>
      <c r="DG120" s="283"/>
      <c r="DH120" s="283"/>
      <c r="DI120" s="283"/>
      <c r="DJ120" s="283"/>
      <c r="DK120" s="283"/>
      <c r="DL120" s="283"/>
      <c r="DM120" s="283"/>
      <c r="DN120" s="283"/>
      <c r="DO120" s="283"/>
      <c r="DP120" s="283"/>
      <c r="DQ120" s="283"/>
      <c r="DR120" s="283"/>
    </row>
    <row r="121" spans="2:122" s="276" customFormat="1" ht="182.25" customHeight="1">
      <c r="B121" s="277" t="s">
        <v>132</v>
      </c>
      <c r="C121" s="278" t="s">
        <v>116</v>
      </c>
      <c r="D121" s="299"/>
      <c r="E121" s="279" t="s">
        <v>77</v>
      </c>
      <c r="F121" s="278" t="s">
        <v>64</v>
      </c>
      <c r="G121" s="280">
        <v>150000</v>
      </c>
      <c r="H121" s="281"/>
      <c r="I121" s="280"/>
      <c r="J121" s="280">
        <v>99200</v>
      </c>
      <c r="K121" s="280">
        <f t="shared" si="9"/>
        <v>50800</v>
      </c>
      <c r="L121" s="280">
        <v>51536</v>
      </c>
      <c r="M121" s="188">
        <f t="shared" si="5"/>
        <v>47664</v>
      </c>
      <c r="N121" s="282" t="s">
        <v>374</v>
      </c>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c r="BO121" s="283"/>
      <c r="BP121" s="283"/>
      <c r="BQ121" s="283"/>
      <c r="BR121" s="283"/>
      <c r="BS121" s="283"/>
      <c r="BT121" s="283"/>
      <c r="BU121" s="283"/>
      <c r="BV121" s="283"/>
      <c r="BW121" s="283"/>
      <c r="BX121" s="283"/>
      <c r="BY121" s="283"/>
      <c r="BZ121" s="283"/>
      <c r="CA121" s="283"/>
      <c r="CB121" s="283"/>
      <c r="CC121" s="283"/>
      <c r="CD121" s="283"/>
      <c r="CE121" s="283"/>
      <c r="CF121" s="283"/>
      <c r="CG121" s="283"/>
      <c r="CH121" s="283"/>
      <c r="CI121" s="283"/>
      <c r="CJ121" s="283"/>
      <c r="CK121" s="283"/>
      <c r="CL121" s="283"/>
      <c r="CM121" s="283"/>
      <c r="CN121" s="283"/>
      <c r="CO121" s="283"/>
      <c r="CP121" s="283"/>
      <c r="CQ121" s="283"/>
      <c r="CR121" s="283"/>
      <c r="CS121" s="283"/>
      <c r="CT121" s="283"/>
      <c r="CU121" s="283"/>
      <c r="CV121" s="283"/>
      <c r="CW121" s="283"/>
      <c r="CX121" s="283"/>
      <c r="CY121" s="283"/>
      <c r="CZ121" s="283"/>
      <c r="DA121" s="283"/>
      <c r="DB121" s="283"/>
      <c r="DC121" s="283"/>
      <c r="DD121" s="283"/>
      <c r="DE121" s="283"/>
      <c r="DF121" s="283"/>
      <c r="DG121" s="283"/>
      <c r="DH121" s="283"/>
      <c r="DI121" s="283"/>
      <c r="DJ121" s="283"/>
      <c r="DK121" s="283"/>
      <c r="DL121" s="283"/>
      <c r="DM121" s="283"/>
      <c r="DN121" s="283"/>
      <c r="DO121" s="283"/>
      <c r="DP121" s="283"/>
      <c r="DQ121" s="283"/>
      <c r="DR121" s="283"/>
    </row>
    <row r="122" spans="2:122" s="276" customFormat="1" ht="129" customHeight="1">
      <c r="B122" s="277" t="s">
        <v>133</v>
      </c>
      <c r="C122" s="285" t="s">
        <v>120</v>
      </c>
      <c r="D122" s="299"/>
      <c r="E122" s="279" t="s">
        <v>74</v>
      </c>
      <c r="F122" s="278" t="s">
        <v>64</v>
      </c>
      <c r="G122" s="280">
        <v>20000</v>
      </c>
      <c r="H122" s="281"/>
      <c r="I122" s="280"/>
      <c r="J122" s="280">
        <v>12000</v>
      </c>
      <c r="K122" s="280">
        <f t="shared" si="9"/>
        <v>8000</v>
      </c>
      <c r="L122" s="280"/>
      <c r="M122" s="188">
        <f t="shared" si="5"/>
        <v>12000</v>
      </c>
      <c r="N122" s="201"/>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c r="BO122" s="283"/>
      <c r="BP122" s="283"/>
      <c r="BQ122" s="283"/>
      <c r="BR122" s="283"/>
      <c r="BS122" s="283"/>
      <c r="BT122" s="283"/>
      <c r="BU122" s="283"/>
      <c r="BV122" s="283"/>
      <c r="BW122" s="283"/>
      <c r="BX122" s="283"/>
      <c r="BY122" s="283"/>
      <c r="BZ122" s="283"/>
      <c r="CA122" s="283"/>
      <c r="CB122" s="283"/>
      <c r="CC122" s="283"/>
      <c r="CD122" s="283"/>
      <c r="CE122" s="283"/>
      <c r="CF122" s="283"/>
      <c r="CG122" s="283"/>
      <c r="CH122" s="283"/>
      <c r="CI122" s="283"/>
      <c r="CJ122" s="283"/>
      <c r="CK122" s="283"/>
      <c r="CL122" s="283"/>
      <c r="CM122" s="283"/>
      <c r="CN122" s="283"/>
      <c r="CO122" s="283"/>
      <c r="CP122" s="283"/>
      <c r="CQ122" s="283"/>
      <c r="CR122" s="283"/>
      <c r="CS122" s="283"/>
      <c r="CT122" s="283"/>
      <c r="CU122" s="283"/>
      <c r="CV122" s="283"/>
      <c r="CW122" s="283"/>
      <c r="CX122" s="283"/>
      <c r="CY122" s="283"/>
      <c r="CZ122" s="283"/>
      <c r="DA122" s="283"/>
      <c r="DB122" s="283"/>
      <c r="DC122" s="283"/>
      <c r="DD122" s="283"/>
      <c r="DE122" s="283"/>
      <c r="DF122" s="283"/>
      <c r="DG122" s="283"/>
      <c r="DH122" s="283"/>
      <c r="DI122" s="283"/>
      <c r="DJ122" s="283"/>
      <c r="DK122" s="283"/>
      <c r="DL122" s="283"/>
      <c r="DM122" s="283"/>
      <c r="DN122" s="283"/>
      <c r="DO122" s="283"/>
      <c r="DP122" s="283"/>
      <c r="DQ122" s="283"/>
      <c r="DR122" s="283"/>
    </row>
    <row r="123" spans="2:122" s="276" customFormat="1" ht="154.5" customHeight="1">
      <c r="B123" s="277" t="s">
        <v>134</v>
      </c>
      <c r="C123" s="285" t="s">
        <v>203</v>
      </c>
      <c r="D123" s="299"/>
      <c r="E123" s="279" t="s">
        <v>76</v>
      </c>
      <c r="F123" s="278" t="s">
        <v>64</v>
      </c>
      <c r="G123" s="280">
        <v>50000</v>
      </c>
      <c r="H123" s="281"/>
      <c r="I123" s="280"/>
      <c r="J123" s="280">
        <v>14000</v>
      </c>
      <c r="K123" s="280">
        <f t="shared" si="9"/>
        <v>36000</v>
      </c>
      <c r="L123" s="280">
        <v>2206</v>
      </c>
      <c r="M123" s="188">
        <f t="shared" si="5"/>
        <v>11794</v>
      </c>
      <c r="N123" s="286" t="s">
        <v>336</v>
      </c>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7"/>
      <c r="BA123" s="287"/>
      <c r="BB123" s="287"/>
      <c r="BC123" s="287"/>
      <c r="BD123" s="287"/>
      <c r="BE123" s="287"/>
      <c r="BF123" s="287"/>
      <c r="BG123" s="287"/>
      <c r="BH123" s="287"/>
      <c r="BI123" s="287"/>
      <c r="BJ123" s="287"/>
      <c r="BK123" s="287"/>
      <c r="BL123" s="287"/>
      <c r="BM123" s="287"/>
      <c r="BN123" s="287"/>
      <c r="BO123" s="287"/>
      <c r="BP123" s="287"/>
      <c r="BQ123" s="287"/>
      <c r="BR123" s="287"/>
      <c r="BS123" s="287"/>
      <c r="BT123" s="287"/>
      <c r="BU123" s="287"/>
      <c r="BV123" s="287"/>
      <c r="BW123" s="287"/>
      <c r="BX123" s="287"/>
      <c r="BY123" s="287"/>
      <c r="BZ123" s="287"/>
      <c r="CA123" s="287"/>
      <c r="CB123" s="287"/>
      <c r="CC123" s="287"/>
      <c r="CD123" s="287"/>
      <c r="CE123" s="287"/>
      <c r="CF123" s="287"/>
      <c r="CG123" s="287"/>
      <c r="CH123" s="287"/>
      <c r="CI123" s="287"/>
      <c r="CJ123" s="287"/>
      <c r="CK123" s="287"/>
      <c r="CL123" s="287"/>
      <c r="CM123" s="287"/>
      <c r="CN123" s="287"/>
      <c r="CO123" s="287"/>
      <c r="CP123" s="287"/>
      <c r="CQ123" s="287"/>
      <c r="CR123" s="287"/>
      <c r="CS123" s="287"/>
      <c r="CT123" s="287"/>
      <c r="CU123" s="287"/>
      <c r="CV123" s="287"/>
      <c r="CW123" s="287"/>
      <c r="CX123" s="287"/>
      <c r="CY123" s="287"/>
      <c r="CZ123" s="287"/>
      <c r="DA123" s="287"/>
      <c r="DB123" s="287"/>
      <c r="DC123" s="287"/>
      <c r="DD123" s="287"/>
      <c r="DE123" s="287"/>
      <c r="DF123" s="287"/>
      <c r="DG123" s="287"/>
      <c r="DH123" s="287"/>
      <c r="DI123" s="287"/>
      <c r="DJ123" s="287"/>
      <c r="DK123" s="287"/>
      <c r="DL123" s="287"/>
      <c r="DM123" s="287"/>
      <c r="DN123" s="287"/>
      <c r="DO123" s="287"/>
      <c r="DP123" s="287"/>
      <c r="DQ123" s="287"/>
      <c r="DR123" s="287"/>
    </row>
    <row r="124" spans="1:122" s="289" customFormat="1" ht="119.25" customHeight="1">
      <c r="A124" s="288"/>
      <c r="B124" s="277" t="s">
        <v>135</v>
      </c>
      <c r="C124" s="278" t="s">
        <v>204</v>
      </c>
      <c r="D124" s="299"/>
      <c r="E124" s="279" t="s">
        <v>75</v>
      </c>
      <c r="F124" s="278" t="s">
        <v>64</v>
      </c>
      <c r="G124" s="280">
        <v>150000</v>
      </c>
      <c r="H124" s="281"/>
      <c r="I124" s="280"/>
      <c r="J124" s="280">
        <v>140000</v>
      </c>
      <c r="K124" s="280">
        <f t="shared" si="9"/>
        <v>10000</v>
      </c>
      <c r="L124" s="280">
        <v>29424</v>
      </c>
      <c r="M124" s="188">
        <f t="shared" si="5"/>
        <v>110576</v>
      </c>
      <c r="N124" s="282" t="s">
        <v>266</v>
      </c>
      <c r="O124" s="278"/>
      <c r="P124" s="278"/>
      <c r="Q124" s="278"/>
      <c r="R124" s="278"/>
      <c r="S124" s="278"/>
      <c r="T124" s="278"/>
      <c r="U124" s="278"/>
      <c r="V124" s="278"/>
      <c r="W124" s="278"/>
      <c r="X124" s="278"/>
      <c r="Y124" s="278"/>
      <c r="Z124" s="278"/>
      <c r="AA124" s="278"/>
      <c r="AB124" s="278"/>
      <c r="AC124" s="278"/>
      <c r="AD124" s="278"/>
      <c r="AE124" s="278"/>
      <c r="AF124" s="278"/>
      <c r="AG124" s="278"/>
      <c r="AH124" s="278"/>
      <c r="AI124" s="278"/>
      <c r="AJ124" s="278"/>
      <c r="AK124" s="278"/>
      <c r="AL124" s="278"/>
      <c r="AM124" s="278"/>
      <c r="AN124" s="278"/>
      <c r="AO124" s="278"/>
      <c r="AP124" s="278"/>
      <c r="AQ124" s="278"/>
      <c r="AR124" s="278"/>
      <c r="AS124" s="278"/>
      <c r="AT124" s="278"/>
      <c r="AU124" s="278"/>
      <c r="AV124" s="278"/>
      <c r="AW124" s="278"/>
      <c r="AX124" s="278"/>
      <c r="AY124" s="278"/>
      <c r="AZ124" s="278"/>
      <c r="BA124" s="278"/>
      <c r="BB124" s="278"/>
      <c r="BC124" s="278"/>
      <c r="BD124" s="278"/>
      <c r="BE124" s="278"/>
      <c r="BF124" s="278"/>
      <c r="BG124" s="278"/>
      <c r="BH124" s="278"/>
      <c r="BI124" s="278"/>
      <c r="BJ124" s="278"/>
      <c r="BK124" s="278"/>
      <c r="BL124" s="278"/>
      <c r="BM124" s="278"/>
      <c r="BN124" s="278"/>
      <c r="BO124" s="278"/>
      <c r="BP124" s="278"/>
      <c r="BQ124" s="278"/>
      <c r="BR124" s="278"/>
      <c r="BS124" s="278"/>
      <c r="BT124" s="278"/>
      <c r="BU124" s="278"/>
      <c r="BV124" s="278"/>
      <c r="BW124" s="278"/>
      <c r="BX124" s="278"/>
      <c r="BY124" s="278"/>
      <c r="BZ124" s="278"/>
      <c r="CA124" s="278"/>
      <c r="CB124" s="278"/>
      <c r="CC124" s="278"/>
      <c r="CD124" s="278"/>
      <c r="CE124" s="278"/>
      <c r="CF124" s="278"/>
      <c r="CG124" s="278"/>
      <c r="CH124" s="278"/>
      <c r="CI124" s="278"/>
      <c r="CJ124" s="278"/>
      <c r="CK124" s="278"/>
      <c r="CL124" s="278"/>
      <c r="CM124" s="278"/>
      <c r="CN124" s="278"/>
      <c r="CO124" s="278"/>
      <c r="CP124" s="278"/>
      <c r="CQ124" s="278"/>
      <c r="CR124" s="278"/>
      <c r="CS124" s="278"/>
      <c r="CT124" s="278"/>
      <c r="CU124" s="278"/>
      <c r="CV124" s="278"/>
      <c r="CW124" s="278"/>
      <c r="CX124" s="278"/>
      <c r="CY124" s="278"/>
      <c r="CZ124" s="278"/>
      <c r="DA124" s="278"/>
      <c r="DB124" s="278"/>
      <c r="DC124" s="278"/>
      <c r="DD124" s="278"/>
      <c r="DE124" s="278"/>
      <c r="DF124" s="278"/>
      <c r="DG124" s="278"/>
      <c r="DH124" s="278"/>
      <c r="DI124" s="278"/>
      <c r="DJ124" s="278"/>
      <c r="DK124" s="278"/>
      <c r="DL124" s="278"/>
      <c r="DM124" s="278"/>
      <c r="DN124" s="278"/>
      <c r="DO124" s="278"/>
      <c r="DP124" s="278"/>
      <c r="DQ124" s="278"/>
      <c r="DR124" s="278"/>
    </row>
    <row r="125" spans="2:122" s="276" customFormat="1" ht="198" customHeight="1">
      <c r="B125" s="277" t="s">
        <v>136</v>
      </c>
      <c r="C125" s="278" t="s">
        <v>354</v>
      </c>
      <c r="D125" s="299"/>
      <c r="E125" s="279" t="s">
        <v>79</v>
      </c>
      <c r="F125" s="278" t="s">
        <v>64</v>
      </c>
      <c r="G125" s="280">
        <v>1260000</v>
      </c>
      <c r="H125" s="281"/>
      <c r="I125" s="280"/>
      <c r="J125" s="280">
        <v>800000</v>
      </c>
      <c r="K125" s="280">
        <f t="shared" si="9"/>
        <v>460000</v>
      </c>
      <c r="L125" s="280">
        <v>334835</v>
      </c>
      <c r="M125" s="188">
        <f t="shared" si="5"/>
        <v>465165</v>
      </c>
      <c r="N125" s="290" t="s">
        <v>256</v>
      </c>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c r="BB125" s="283"/>
      <c r="BC125" s="283"/>
      <c r="BD125" s="283"/>
      <c r="BE125" s="283"/>
      <c r="BF125" s="283"/>
      <c r="BG125" s="283"/>
      <c r="BH125" s="283"/>
      <c r="BI125" s="283"/>
      <c r="BJ125" s="283"/>
      <c r="BK125" s="283"/>
      <c r="BL125" s="283"/>
      <c r="BM125" s="283"/>
      <c r="BN125" s="283"/>
      <c r="BO125" s="283"/>
      <c r="BP125" s="283"/>
      <c r="BQ125" s="283"/>
      <c r="BR125" s="283"/>
      <c r="BS125" s="283"/>
      <c r="BT125" s="283"/>
      <c r="BU125" s="283"/>
      <c r="BV125" s="283"/>
      <c r="BW125" s="283"/>
      <c r="BX125" s="283"/>
      <c r="BY125" s="283"/>
      <c r="BZ125" s="283"/>
      <c r="CA125" s="283"/>
      <c r="CB125" s="283"/>
      <c r="CC125" s="283"/>
      <c r="CD125" s="283"/>
      <c r="CE125" s="283"/>
      <c r="CF125" s="283"/>
      <c r="CG125" s="283"/>
      <c r="CH125" s="283"/>
      <c r="CI125" s="283"/>
      <c r="CJ125" s="283"/>
      <c r="CK125" s="283"/>
      <c r="CL125" s="283"/>
      <c r="CM125" s="283"/>
      <c r="CN125" s="283"/>
      <c r="CO125" s="283"/>
      <c r="CP125" s="283"/>
      <c r="CQ125" s="283"/>
      <c r="CR125" s="283"/>
      <c r="CS125" s="283"/>
      <c r="CT125" s="283"/>
      <c r="CU125" s="283"/>
      <c r="CV125" s="283"/>
      <c r="CW125" s="283"/>
      <c r="CX125" s="283"/>
      <c r="CY125" s="283"/>
      <c r="CZ125" s="283"/>
      <c r="DA125" s="283"/>
      <c r="DB125" s="283"/>
      <c r="DC125" s="283"/>
      <c r="DD125" s="283"/>
      <c r="DE125" s="283"/>
      <c r="DF125" s="283"/>
      <c r="DG125" s="283"/>
      <c r="DH125" s="283"/>
      <c r="DI125" s="283"/>
      <c r="DJ125" s="283"/>
      <c r="DK125" s="283"/>
      <c r="DL125" s="283"/>
      <c r="DM125" s="283"/>
      <c r="DN125" s="283"/>
      <c r="DO125" s="283"/>
      <c r="DP125" s="283"/>
      <c r="DQ125" s="283"/>
      <c r="DR125" s="283"/>
    </row>
    <row r="126" spans="1:122" s="276" customFormat="1" ht="189.75" customHeight="1">
      <c r="A126" s="276" t="s">
        <v>97</v>
      </c>
      <c r="B126" s="277" t="s">
        <v>137</v>
      </c>
      <c r="C126" s="278" t="s">
        <v>355</v>
      </c>
      <c r="D126" s="299"/>
      <c r="E126" s="279" t="s">
        <v>80</v>
      </c>
      <c r="F126" s="278" t="s">
        <v>64</v>
      </c>
      <c r="G126" s="280">
        <v>450000</v>
      </c>
      <c r="H126" s="281"/>
      <c r="I126" s="280"/>
      <c r="J126" s="280">
        <v>250000</v>
      </c>
      <c r="K126" s="280">
        <f t="shared" si="9"/>
        <v>200000</v>
      </c>
      <c r="L126" s="280">
        <v>100000</v>
      </c>
      <c r="M126" s="188">
        <f t="shared" si="5"/>
        <v>150000</v>
      </c>
      <c r="N126" s="282" t="s">
        <v>375</v>
      </c>
      <c r="O126" s="283"/>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3"/>
      <c r="CE126" s="283"/>
      <c r="CF126" s="283"/>
      <c r="CG126" s="283"/>
      <c r="CH126" s="283"/>
      <c r="CI126" s="283"/>
      <c r="CJ126" s="283"/>
      <c r="CK126" s="283"/>
      <c r="CL126" s="283"/>
      <c r="CM126" s="283"/>
      <c r="CN126" s="283"/>
      <c r="CO126" s="283"/>
      <c r="CP126" s="283"/>
      <c r="CQ126" s="283"/>
      <c r="CR126" s="283"/>
      <c r="CS126" s="283"/>
      <c r="CT126" s="283"/>
      <c r="CU126" s="283"/>
      <c r="CV126" s="283"/>
      <c r="CW126" s="283"/>
      <c r="CX126" s="283"/>
      <c r="CY126" s="283"/>
      <c r="CZ126" s="283"/>
      <c r="DA126" s="283"/>
      <c r="DB126" s="283"/>
      <c r="DC126" s="283"/>
      <c r="DD126" s="283"/>
      <c r="DE126" s="283"/>
      <c r="DF126" s="283"/>
      <c r="DG126" s="283"/>
      <c r="DH126" s="283"/>
      <c r="DI126" s="283"/>
      <c r="DJ126" s="283"/>
      <c r="DK126" s="283"/>
      <c r="DL126" s="283"/>
      <c r="DM126" s="283"/>
      <c r="DN126" s="283"/>
      <c r="DO126" s="283"/>
      <c r="DP126" s="283"/>
      <c r="DQ126" s="283"/>
      <c r="DR126" s="283"/>
    </row>
    <row r="127" spans="2:122" s="276" customFormat="1" ht="115.5" customHeight="1">
      <c r="B127" s="277" t="s">
        <v>138</v>
      </c>
      <c r="C127" s="278" t="s">
        <v>118</v>
      </c>
      <c r="D127" s="299"/>
      <c r="E127" s="279" t="s">
        <v>80</v>
      </c>
      <c r="F127" s="278" t="s">
        <v>64</v>
      </c>
      <c r="G127" s="280">
        <v>38500</v>
      </c>
      <c r="H127" s="281"/>
      <c r="I127" s="280"/>
      <c r="J127" s="280">
        <v>38000</v>
      </c>
      <c r="K127" s="280">
        <f t="shared" si="9"/>
        <v>500</v>
      </c>
      <c r="L127" s="280">
        <v>12000</v>
      </c>
      <c r="M127" s="188">
        <f t="shared" si="5"/>
        <v>26000</v>
      </c>
      <c r="N127" s="282" t="s">
        <v>267</v>
      </c>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1"/>
      <c r="AJ127" s="291"/>
      <c r="AK127" s="291"/>
      <c r="AL127" s="291"/>
      <c r="AM127" s="291"/>
      <c r="AN127" s="291"/>
      <c r="AO127" s="291"/>
      <c r="AP127" s="291"/>
      <c r="AQ127" s="291"/>
      <c r="AR127" s="291"/>
      <c r="AS127" s="291"/>
      <c r="AT127" s="291"/>
      <c r="AU127" s="291"/>
      <c r="AV127" s="291"/>
      <c r="AW127" s="291"/>
      <c r="AX127" s="291"/>
      <c r="AY127" s="291"/>
      <c r="AZ127" s="291"/>
      <c r="BA127" s="291"/>
      <c r="BB127" s="291"/>
      <c r="BC127" s="291"/>
      <c r="BD127" s="291"/>
      <c r="BE127" s="291"/>
      <c r="BF127" s="291"/>
      <c r="BG127" s="291"/>
      <c r="BH127" s="291"/>
      <c r="BI127" s="291"/>
      <c r="BJ127" s="291"/>
      <c r="BK127" s="291"/>
      <c r="BL127" s="291"/>
      <c r="BM127" s="291"/>
      <c r="BN127" s="291"/>
      <c r="BO127" s="291"/>
      <c r="BP127" s="291"/>
      <c r="BQ127" s="291"/>
      <c r="BR127" s="291"/>
      <c r="BS127" s="291"/>
      <c r="BT127" s="291"/>
      <c r="BU127" s="291"/>
      <c r="BV127" s="291"/>
      <c r="BW127" s="291"/>
      <c r="BX127" s="291"/>
      <c r="BY127" s="291"/>
      <c r="BZ127" s="291"/>
      <c r="CA127" s="291"/>
      <c r="CB127" s="291"/>
      <c r="CC127" s="291"/>
      <c r="CD127" s="291"/>
      <c r="CE127" s="291"/>
      <c r="CF127" s="291"/>
      <c r="CG127" s="291"/>
      <c r="CH127" s="291"/>
      <c r="CI127" s="291"/>
      <c r="CJ127" s="291"/>
      <c r="CK127" s="291"/>
      <c r="CL127" s="291"/>
      <c r="CM127" s="291"/>
      <c r="CN127" s="291"/>
      <c r="CO127" s="291"/>
      <c r="CP127" s="291"/>
      <c r="CQ127" s="291"/>
      <c r="CR127" s="291"/>
      <c r="CS127" s="291"/>
      <c r="CT127" s="291"/>
      <c r="CU127" s="291"/>
      <c r="CV127" s="291"/>
      <c r="CW127" s="291"/>
      <c r="CX127" s="291"/>
      <c r="CY127" s="291"/>
      <c r="CZ127" s="291"/>
      <c r="DA127" s="291"/>
      <c r="DB127" s="291"/>
      <c r="DC127" s="291"/>
      <c r="DD127" s="291"/>
      <c r="DE127" s="291"/>
      <c r="DF127" s="291"/>
      <c r="DG127" s="291"/>
      <c r="DH127" s="291"/>
      <c r="DI127" s="291"/>
      <c r="DJ127" s="291"/>
      <c r="DK127" s="291"/>
      <c r="DL127" s="291"/>
      <c r="DM127" s="291"/>
      <c r="DN127" s="291"/>
      <c r="DO127" s="291"/>
      <c r="DP127" s="291"/>
      <c r="DQ127" s="291"/>
      <c r="DR127" s="291"/>
    </row>
    <row r="128" spans="2:122" s="276" customFormat="1" ht="174.75" customHeight="1">
      <c r="B128" s="277" t="s">
        <v>139</v>
      </c>
      <c r="C128" s="278" t="s">
        <v>145</v>
      </c>
      <c r="D128" s="299"/>
      <c r="E128" s="279" t="s">
        <v>80</v>
      </c>
      <c r="F128" s="278" t="s">
        <v>64</v>
      </c>
      <c r="G128" s="280">
        <v>800000</v>
      </c>
      <c r="H128" s="281"/>
      <c r="I128" s="280"/>
      <c r="J128" s="280">
        <v>150000</v>
      </c>
      <c r="K128" s="280">
        <f t="shared" si="9"/>
        <v>650000</v>
      </c>
      <c r="L128" s="280">
        <v>1850</v>
      </c>
      <c r="M128" s="188">
        <f t="shared" si="5"/>
        <v>148150</v>
      </c>
      <c r="N128" s="243" t="s">
        <v>340</v>
      </c>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c r="BB128" s="283"/>
      <c r="BC128" s="283"/>
      <c r="BD128" s="283"/>
      <c r="BE128" s="283"/>
      <c r="BF128" s="283"/>
      <c r="BG128" s="283"/>
      <c r="BH128" s="283"/>
      <c r="BI128" s="283"/>
      <c r="BJ128" s="283"/>
      <c r="BK128" s="283"/>
      <c r="BL128" s="283"/>
      <c r="BM128" s="283"/>
      <c r="BN128" s="283"/>
      <c r="BO128" s="283"/>
      <c r="BP128" s="283"/>
      <c r="BQ128" s="283"/>
      <c r="BR128" s="283"/>
      <c r="BS128" s="283"/>
      <c r="BT128" s="283"/>
      <c r="BU128" s="283"/>
      <c r="BV128" s="283"/>
      <c r="BW128" s="283"/>
      <c r="BX128" s="283"/>
      <c r="BY128" s="283"/>
      <c r="BZ128" s="283"/>
      <c r="CA128" s="283"/>
      <c r="CB128" s="283"/>
      <c r="CC128" s="283"/>
      <c r="CD128" s="283"/>
      <c r="CE128" s="283"/>
      <c r="CF128" s="283"/>
      <c r="CG128" s="283"/>
      <c r="CH128" s="283"/>
      <c r="CI128" s="283"/>
      <c r="CJ128" s="283"/>
      <c r="CK128" s="283"/>
      <c r="CL128" s="283"/>
      <c r="CM128" s="283"/>
      <c r="CN128" s="283"/>
      <c r="CO128" s="283"/>
      <c r="CP128" s="283"/>
      <c r="CQ128" s="283"/>
      <c r="CR128" s="283"/>
      <c r="CS128" s="283"/>
      <c r="CT128" s="283"/>
      <c r="CU128" s="283"/>
      <c r="CV128" s="283"/>
      <c r="CW128" s="283"/>
      <c r="CX128" s="283"/>
      <c r="CY128" s="283"/>
      <c r="CZ128" s="283"/>
      <c r="DA128" s="283"/>
      <c r="DB128" s="283"/>
      <c r="DC128" s="283"/>
      <c r="DD128" s="283"/>
      <c r="DE128" s="283"/>
      <c r="DF128" s="283"/>
      <c r="DG128" s="283"/>
      <c r="DH128" s="283"/>
      <c r="DI128" s="283"/>
      <c r="DJ128" s="283"/>
      <c r="DK128" s="283"/>
      <c r="DL128" s="283"/>
      <c r="DM128" s="283"/>
      <c r="DN128" s="283"/>
      <c r="DO128" s="283"/>
      <c r="DP128" s="283"/>
      <c r="DQ128" s="283"/>
      <c r="DR128" s="283"/>
    </row>
    <row r="129" spans="2:122" s="276" customFormat="1" ht="130.5" customHeight="1">
      <c r="B129" s="277" t="s">
        <v>140</v>
      </c>
      <c r="C129" s="292" t="s">
        <v>115</v>
      </c>
      <c r="D129" s="299"/>
      <c r="E129" s="279" t="s">
        <v>80</v>
      </c>
      <c r="F129" s="278" t="s">
        <v>64</v>
      </c>
      <c r="G129" s="280">
        <v>193450</v>
      </c>
      <c r="H129" s="281"/>
      <c r="I129" s="280"/>
      <c r="J129" s="280"/>
      <c r="K129" s="280">
        <f t="shared" si="9"/>
        <v>193450</v>
      </c>
      <c r="L129" s="280"/>
      <c r="M129" s="188">
        <f t="shared" si="5"/>
        <v>0</v>
      </c>
      <c r="N129" s="207"/>
      <c r="O129" s="291"/>
      <c r="P129" s="291"/>
      <c r="Q129" s="291"/>
      <c r="R129" s="291"/>
      <c r="S129" s="291"/>
      <c r="T129" s="291"/>
      <c r="U129" s="291"/>
      <c r="V129" s="291"/>
      <c r="W129" s="291"/>
      <c r="X129" s="291"/>
      <c r="Y129" s="291"/>
      <c r="Z129" s="291"/>
      <c r="AA129" s="291"/>
      <c r="AB129" s="291"/>
      <c r="AC129" s="291"/>
      <c r="AD129" s="29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1"/>
      <c r="AY129" s="291"/>
      <c r="AZ129" s="291"/>
      <c r="BA129" s="291"/>
      <c r="BB129" s="291"/>
      <c r="BC129" s="291"/>
      <c r="BD129" s="291"/>
      <c r="BE129" s="291"/>
      <c r="BF129" s="291"/>
      <c r="BG129" s="291"/>
      <c r="BH129" s="291"/>
      <c r="BI129" s="291"/>
      <c r="BJ129" s="291"/>
      <c r="BK129" s="291"/>
      <c r="BL129" s="291"/>
      <c r="BM129" s="291"/>
      <c r="BN129" s="291"/>
      <c r="BO129" s="291"/>
      <c r="BP129" s="291"/>
      <c r="BQ129" s="291"/>
      <c r="BR129" s="291"/>
      <c r="BS129" s="291"/>
      <c r="BT129" s="291"/>
      <c r="BU129" s="291"/>
      <c r="BV129" s="291"/>
      <c r="BW129" s="291"/>
      <c r="BX129" s="291"/>
      <c r="BY129" s="291"/>
      <c r="BZ129" s="291"/>
      <c r="CA129" s="291"/>
      <c r="CB129" s="291"/>
      <c r="CC129" s="291"/>
      <c r="CD129" s="291"/>
      <c r="CE129" s="291"/>
      <c r="CF129" s="291"/>
      <c r="CG129" s="291"/>
      <c r="CH129" s="291"/>
      <c r="CI129" s="291"/>
      <c r="CJ129" s="291"/>
      <c r="CK129" s="291"/>
      <c r="CL129" s="291"/>
      <c r="CM129" s="291"/>
      <c r="CN129" s="291"/>
      <c r="CO129" s="291"/>
      <c r="CP129" s="291"/>
      <c r="CQ129" s="291"/>
      <c r="CR129" s="291"/>
      <c r="CS129" s="291"/>
      <c r="CT129" s="291"/>
      <c r="CU129" s="291"/>
      <c r="CV129" s="291"/>
      <c r="CW129" s="291"/>
      <c r="CX129" s="291"/>
      <c r="CY129" s="291"/>
      <c r="CZ129" s="291"/>
      <c r="DA129" s="291"/>
      <c r="DB129" s="291"/>
      <c r="DC129" s="291"/>
      <c r="DD129" s="291"/>
      <c r="DE129" s="291"/>
      <c r="DF129" s="291"/>
      <c r="DG129" s="291"/>
      <c r="DH129" s="291"/>
      <c r="DI129" s="291"/>
      <c r="DJ129" s="291"/>
      <c r="DK129" s="291"/>
      <c r="DL129" s="291"/>
      <c r="DM129" s="291"/>
      <c r="DN129" s="291"/>
      <c r="DO129" s="291"/>
      <c r="DP129" s="291"/>
      <c r="DQ129" s="291"/>
      <c r="DR129" s="291"/>
    </row>
    <row r="130" spans="2:122" s="276" customFormat="1" ht="94.5" customHeight="1">
      <c r="B130" s="277" t="s">
        <v>141</v>
      </c>
      <c r="C130" s="292" t="s">
        <v>119</v>
      </c>
      <c r="D130" s="299"/>
      <c r="E130" s="279" t="s">
        <v>78</v>
      </c>
      <c r="F130" s="278" t="s">
        <v>64</v>
      </c>
      <c r="G130" s="280">
        <v>7900</v>
      </c>
      <c r="H130" s="281"/>
      <c r="I130" s="280"/>
      <c r="J130" s="280">
        <v>3000</v>
      </c>
      <c r="K130" s="280">
        <f t="shared" si="9"/>
        <v>4900</v>
      </c>
      <c r="L130" s="280"/>
      <c r="M130" s="188">
        <f t="shared" si="5"/>
        <v>3000</v>
      </c>
      <c r="N130" s="207"/>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1"/>
      <c r="AY130" s="291"/>
      <c r="AZ130" s="291"/>
      <c r="BA130" s="291"/>
      <c r="BB130" s="291"/>
      <c r="BC130" s="291"/>
      <c r="BD130" s="291"/>
      <c r="BE130" s="291"/>
      <c r="BF130" s="291"/>
      <c r="BG130" s="291"/>
      <c r="BH130" s="291"/>
      <c r="BI130" s="291"/>
      <c r="BJ130" s="291"/>
      <c r="BK130" s="291"/>
      <c r="BL130" s="291"/>
      <c r="BM130" s="291"/>
      <c r="BN130" s="291"/>
      <c r="BO130" s="291"/>
      <c r="BP130" s="291"/>
      <c r="BQ130" s="291"/>
      <c r="BR130" s="291"/>
      <c r="BS130" s="291"/>
      <c r="BT130" s="291"/>
      <c r="BU130" s="291"/>
      <c r="BV130" s="291"/>
      <c r="BW130" s="291"/>
      <c r="BX130" s="291"/>
      <c r="BY130" s="291"/>
      <c r="BZ130" s="291"/>
      <c r="CA130" s="291"/>
      <c r="CB130" s="291"/>
      <c r="CC130" s="291"/>
      <c r="CD130" s="291"/>
      <c r="CE130" s="291"/>
      <c r="CF130" s="291"/>
      <c r="CG130" s="291"/>
      <c r="CH130" s="291"/>
      <c r="CI130" s="291"/>
      <c r="CJ130" s="291"/>
      <c r="CK130" s="291"/>
      <c r="CL130" s="291"/>
      <c r="CM130" s="291"/>
      <c r="CN130" s="291"/>
      <c r="CO130" s="291"/>
      <c r="CP130" s="291"/>
      <c r="CQ130" s="291"/>
      <c r="CR130" s="291"/>
      <c r="CS130" s="291"/>
      <c r="CT130" s="291"/>
      <c r="CU130" s="291"/>
      <c r="CV130" s="291"/>
      <c r="CW130" s="291"/>
      <c r="CX130" s="291"/>
      <c r="CY130" s="291"/>
      <c r="CZ130" s="291"/>
      <c r="DA130" s="291"/>
      <c r="DB130" s="291"/>
      <c r="DC130" s="291"/>
      <c r="DD130" s="291"/>
      <c r="DE130" s="291"/>
      <c r="DF130" s="291"/>
      <c r="DG130" s="291"/>
      <c r="DH130" s="291"/>
      <c r="DI130" s="291"/>
      <c r="DJ130" s="291"/>
      <c r="DK130" s="291"/>
      <c r="DL130" s="291"/>
      <c r="DM130" s="291"/>
      <c r="DN130" s="291"/>
      <c r="DO130" s="291"/>
      <c r="DP130" s="291"/>
      <c r="DQ130" s="291"/>
      <c r="DR130" s="291"/>
    </row>
    <row r="131" spans="2:122" s="73" customFormat="1" ht="110.25" customHeight="1">
      <c r="B131" s="163" t="s">
        <v>142</v>
      </c>
      <c r="C131" s="293" t="s">
        <v>117</v>
      </c>
      <c r="D131" s="299"/>
      <c r="E131" s="102" t="s">
        <v>80</v>
      </c>
      <c r="F131" s="74" t="s">
        <v>64</v>
      </c>
      <c r="G131" s="80">
        <v>60000</v>
      </c>
      <c r="H131" s="103"/>
      <c r="I131" s="80"/>
      <c r="J131" s="80">
        <v>32000</v>
      </c>
      <c r="K131" s="80">
        <f t="shared" si="9"/>
        <v>28000</v>
      </c>
      <c r="L131" s="80"/>
      <c r="M131" s="117">
        <f t="shared" si="5"/>
        <v>32000</v>
      </c>
      <c r="N131" s="294"/>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c r="BS131" s="72"/>
      <c r="BT131" s="72"/>
      <c r="BU131" s="72"/>
      <c r="BV131" s="72"/>
      <c r="BW131" s="72"/>
      <c r="BX131" s="72"/>
      <c r="BY131" s="72"/>
      <c r="BZ131" s="72"/>
      <c r="CA131" s="72"/>
      <c r="CB131" s="72"/>
      <c r="CC131" s="72"/>
      <c r="CD131" s="72"/>
      <c r="CE131" s="72"/>
      <c r="CF131" s="72"/>
      <c r="CG131" s="72"/>
      <c r="CH131" s="72"/>
      <c r="CI131" s="72"/>
      <c r="CJ131" s="72"/>
      <c r="CK131" s="72"/>
      <c r="CL131" s="72"/>
      <c r="CM131" s="72"/>
      <c r="CN131" s="72"/>
      <c r="CO131" s="72"/>
      <c r="CP131" s="72"/>
      <c r="CQ131" s="72"/>
      <c r="CR131" s="72"/>
      <c r="CS131" s="72"/>
      <c r="CT131" s="72"/>
      <c r="CU131" s="72"/>
      <c r="CV131" s="72"/>
      <c r="CW131" s="72"/>
      <c r="CX131" s="72"/>
      <c r="CY131" s="72"/>
      <c r="CZ131" s="72"/>
      <c r="DA131" s="72"/>
      <c r="DB131" s="72"/>
      <c r="DC131" s="72"/>
      <c r="DD131" s="72"/>
      <c r="DE131" s="72"/>
      <c r="DF131" s="72"/>
      <c r="DG131" s="72"/>
      <c r="DH131" s="72"/>
      <c r="DI131" s="72"/>
      <c r="DJ131" s="72"/>
      <c r="DK131" s="72"/>
      <c r="DL131" s="72"/>
      <c r="DM131" s="72"/>
      <c r="DN131" s="72"/>
      <c r="DO131" s="72"/>
      <c r="DP131" s="72"/>
      <c r="DQ131" s="72"/>
      <c r="DR131" s="72"/>
    </row>
    <row r="132" spans="2:122" s="73" customFormat="1" ht="153.75" customHeight="1">
      <c r="B132" s="163" t="s">
        <v>238</v>
      </c>
      <c r="C132" s="293" t="s">
        <v>356</v>
      </c>
      <c r="D132" s="299"/>
      <c r="E132" s="102" t="s">
        <v>237</v>
      </c>
      <c r="F132" s="74" t="s">
        <v>64</v>
      </c>
      <c r="G132" s="80">
        <v>300000</v>
      </c>
      <c r="H132" s="103"/>
      <c r="I132" s="80"/>
      <c r="J132" s="80">
        <v>150000</v>
      </c>
      <c r="K132" s="80">
        <f t="shared" si="9"/>
        <v>150000</v>
      </c>
      <c r="L132" s="80">
        <v>121797</v>
      </c>
      <c r="M132" s="117">
        <f t="shared" si="5"/>
        <v>28203</v>
      </c>
      <c r="N132" s="162" t="s">
        <v>337</v>
      </c>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2"/>
      <c r="CB132" s="72"/>
      <c r="CC132" s="72"/>
      <c r="CD132" s="72"/>
      <c r="CE132" s="72"/>
      <c r="CF132" s="72"/>
      <c r="CG132" s="72"/>
      <c r="CH132" s="72"/>
      <c r="CI132" s="72"/>
      <c r="CJ132" s="72"/>
      <c r="CK132" s="72"/>
      <c r="CL132" s="72"/>
      <c r="CM132" s="72"/>
      <c r="CN132" s="72"/>
      <c r="CO132" s="72"/>
      <c r="CP132" s="72"/>
      <c r="CQ132" s="72"/>
      <c r="CR132" s="72"/>
      <c r="CS132" s="72"/>
      <c r="CT132" s="72"/>
      <c r="CU132" s="72"/>
      <c r="CV132" s="72"/>
      <c r="CW132" s="72"/>
      <c r="CX132" s="72"/>
      <c r="CY132" s="72"/>
      <c r="CZ132" s="72"/>
      <c r="DA132" s="72"/>
      <c r="DB132" s="72"/>
      <c r="DC132" s="72"/>
      <c r="DD132" s="72"/>
      <c r="DE132" s="72"/>
      <c r="DF132" s="72"/>
      <c r="DG132" s="72"/>
      <c r="DH132" s="72"/>
      <c r="DI132" s="72"/>
      <c r="DJ132" s="72"/>
      <c r="DK132" s="72"/>
      <c r="DL132" s="72"/>
      <c r="DM132" s="72"/>
      <c r="DN132" s="72"/>
      <c r="DO132" s="72"/>
      <c r="DP132" s="72"/>
      <c r="DQ132" s="72"/>
      <c r="DR132" s="72"/>
    </row>
    <row r="133" spans="2:122" s="73" customFormat="1" ht="264.75" customHeight="1">
      <c r="B133" s="163" t="s">
        <v>239</v>
      </c>
      <c r="C133" s="293" t="s">
        <v>325</v>
      </c>
      <c r="D133" s="299"/>
      <c r="E133" s="102" t="s">
        <v>257</v>
      </c>
      <c r="F133" s="74" t="s">
        <v>64</v>
      </c>
      <c r="G133" s="80">
        <v>3150000</v>
      </c>
      <c r="H133" s="103"/>
      <c r="I133" s="80"/>
      <c r="J133" s="117">
        <v>1000000</v>
      </c>
      <c r="K133" s="80">
        <f t="shared" si="9"/>
        <v>2150000</v>
      </c>
      <c r="L133" s="80">
        <v>525000</v>
      </c>
      <c r="M133" s="117">
        <f t="shared" si="5"/>
        <v>475000</v>
      </c>
      <c r="N133" s="162" t="s">
        <v>376</v>
      </c>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c r="BY133" s="72"/>
      <c r="BZ133" s="72"/>
      <c r="CA133" s="72"/>
      <c r="CB133" s="72"/>
      <c r="CC133" s="72"/>
      <c r="CD133" s="72"/>
      <c r="CE133" s="72"/>
      <c r="CF133" s="72"/>
      <c r="CG133" s="72"/>
      <c r="CH133" s="72"/>
      <c r="CI133" s="72"/>
      <c r="CJ133" s="72"/>
      <c r="CK133" s="72"/>
      <c r="CL133" s="72"/>
      <c r="CM133" s="72"/>
      <c r="CN133" s="72"/>
      <c r="CO133" s="72"/>
      <c r="CP133" s="72"/>
      <c r="CQ133" s="72"/>
      <c r="CR133" s="72"/>
      <c r="CS133" s="72"/>
      <c r="CT133" s="72"/>
      <c r="CU133" s="72"/>
      <c r="CV133" s="72"/>
      <c r="CW133" s="72"/>
      <c r="CX133" s="72"/>
      <c r="CY133" s="72"/>
      <c r="CZ133" s="72"/>
      <c r="DA133" s="72"/>
      <c r="DB133" s="72"/>
      <c r="DC133" s="72"/>
      <c r="DD133" s="72"/>
      <c r="DE133" s="72"/>
      <c r="DF133" s="72"/>
      <c r="DG133" s="72"/>
      <c r="DH133" s="72"/>
      <c r="DI133" s="72"/>
      <c r="DJ133" s="72"/>
      <c r="DK133" s="72"/>
      <c r="DL133" s="72"/>
      <c r="DM133" s="72"/>
      <c r="DN133" s="72"/>
      <c r="DO133" s="72"/>
      <c r="DP133" s="72"/>
      <c r="DQ133" s="72"/>
      <c r="DR133" s="72"/>
    </row>
    <row r="134" spans="1:122" s="297" customFormat="1" ht="96.75" customHeight="1">
      <c r="A134" s="57"/>
      <c r="B134" s="163" t="s">
        <v>331</v>
      </c>
      <c r="C134" s="295" t="s">
        <v>248</v>
      </c>
      <c r="D134" s="299"/>
      <c r="E134" s="114" t="s">
        <v>73</v>
      </c>
      <c r="F134" s="272" t="s">
        <v>64</v>
      </c>
      <c r="G134" s="117">
        <v>120000</v>
      </c>
      <c r="H134" s="116"/>
      <c r="I134" s="117"/>
      <c r="J134" s="117">
        <v>10000</v>
      </c>
      <c r="K134" s="117">
        <f t="shared" si="9"/>
        <v>110000</v>
      </c>
      <c r="L134" s="117"/>
      <c r="M134" s="117">
        <f t="shared" si="5"/>
        <v>10000</v>
      </c>
      <c r="N134" s="88"/>
      <c r="O134" s="296"/>
      <c r="P134" s="296"/>
      <c r="Q134" s="296"/>
      <c r="R134" s="296"/>
      <c r="S134" s="296"/>
      <c r="T134" s="296"/>
      <c r="U134" s="296"/>
      <c r="V134" s="296"/>
      <c r="W134" s="296"/>
      <c r="X134" s="296"/>
      <c r="Y134" s="296"/>
      <c r="Z134" s="296"/>
      <c r="AA134" s="296"/>
      <c r="AB134" s="296"/>
      <c r="AC134" s="296"/>
      <c r="AD134" s="296"/>
      <c r="AE134" s="296"/>
      <c r="AF134" s="296"/>
      <c r="AG134" s="296"/>
      <c r="AH134" s="296"/>
      <c r="AI134" s="296"/>
      <c r="AJ134" s="296"/>
      <c r="AK134" s="296"/>
      <c r="AL134" s="296"/>
      <c r="AM134" s="296"/>
      <c r="AN134" s="296"/>
      <c r="AO134" s="296"/>
      <c r="AP134" s="296"/>
      <c r="AQ134" s="296"/>
      <c r="AR134" s="296"/>
      <c r="AS134" s="296"/>
      <c r="AT134" s="296"/>
      <c r="AU134" s="296"/>
      <c r="AV134" s="296"/>
      <c r="AW134" s="296"/>
      <c r="AX134" s="296"/>
      <c r="AY134" s="296"/>
      <c r="AZ134" s="296"/>
      <c r="BA134" s="296"/>
      <c r="BB134" s="296"/>
      <c r="BC134" s="296"/>
      <c r="BD134" s="296"/>
      <c r="BE134" s="296"/>
      <c r="BF134" s="296"/>
      <c r="BG134" s="296"/>
      <c r="BH134" s="296"/>
      <c r="BI134" s="296"/>
      <c r="BJ134" s="296"/>
      <c r="BK134" s="296"/>
      <c r="BL134" s="296"/>
      <c r="BM134" s="296"/>
      <c r="BN134" s="296"/>
      <c r="BO134" s="296"/>
      <c r="BP134" s="296"/>
      <c r="BQ134" s="296"/>
      <c r="BR134" s="296"/>
      <c r="BS134" s="296"/>
      <c r="BT134" s="296"/>
      <c r="BU134" s="296"/>
      <c r="BV134" s="296"/>
      <c r="BW134" s="296"/>
      <c r="BX134" s="296"/>
      <c r="BY134" s="296"/>
      <c r="BZ134" s="296"/>
      <c r="CA134" s="296"/>
      <c r="CB134" s="296"/>
      <c r="CC134" s="296"/>
      <c r="CD134" s="296"/>
      <c r="CE134" s="296"/>
      <c r="CF134" s="296"/>
      <c r="CG134" s="296"/>
      <c r="CH134" s="296"/>
      <c r="CI134" s="296"/>
      <c r="CJ134" s="296"/>
      <c r="CK134" s="296"/>
      <c r="CL134" s="296"/>
      <c r="CM134" s="296"/>
      <c r="CN134" s="296"/>
      <c r="CO134" s="296"/>
      <c r="CP134" s="296"/>
      <c r="CQ134" s="296"/>
      <c r="CR134" s="296"/>
      <c r="CS134" s="296"/>
      <c r="CT134" s="296"/>
      <c r="CU134" s="296"/>
      <c r="CV134" s="296"/>
      <c r="CW134" s="296"/>
      <c r="CX134" s="296"/>
      <c r="CY134" s="296"/>
      <c r="CZ134" s="296"/>
      <c r="DA134" s="296"/>
      <c r="DB134" s="296"/>
      <c r="DC134" s="296"/>
      <c r="DD134" s="296"/>
      <c r="DE134" s="296"/>
      <c r="DF134" s="296"/>
      <c r="DG134" s="296"/>
      <c r="DH134" s="296"/>
      <c r="DI134" s="296"/>
      <c r="DJ134" s="296"/>
      <c r="DK134" s="296"/>
      <c r="DL134" s="296"/>
      <c r="DM134" s="296"/>
      <c r="DN134" s="296"/>
      <c r="DO134" s="296"/>
      <c r="DP134" s="296"/>
      <c r="DQ134" s="296"/>
      <c r="DR134" s="296"/>
    </row>
    <row r="135" spans="1:122" s="297" customFormat="1" ht="76.5" customHeight="1">
      <c r="A135" s="57"/>
      <c r="B135" s="314">
        <v>3</v>
      </c>
      <c r="C135" s="319" t="s">
        <v>230</v>
      </c>
      <c r="D135" s="314" t="s">
        <v>315</v>
      </c>
      <c r="E135" s="320"/>
      <c r="F135" s="272" t="s">
        <v>64</v>
      </c>
      <c r="G135" s="117">
        <v>4904</v>
      </c>
      <c r="H135" s="116"/>
      <c r="I135" s="117"/>
      <c r="J135" s="117"/>
      <c r="K135" s="117">
        <f t="shared" si="9"/>
        <v>4904</v>
      </c>
      <c r="L135" s="117"/>
      <c r="M135" s="117">
        <f t="shared" si="5"/>
        <v>0</v>
      </c>
      <c r="N135" s="88"/>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6"/>
      <c r="AU135" s="296"/>
      <c r="AV135" s="296"/>
      <c r="AW135" s="296"/>
      <c r="AX135" s="296"/>
      <c r="AY135" s="296"/>
      <c r="AZ135" s="296"/>
      <c r="BA135" s="296"/>
      <c r="BB135" s="296"/>
      <c r="BC135" s="296"/>
      <c r="BD135" s="296"/>
      <c r="BE135" s="296"/>
      <c r="BF135" s="296"/>
      <c r="BG135" s="296"/>
      <c r="BH135" s="296"/>
      <c r="BI135" s="296"/>
      <c r="BJ135" s="296"/>
      <c r="BK135" s="296"/>
      <c r="BL135" s="296"/>
      <c r="BM135" s="296"/>
      <c r="BN135" s="296"/>
      <c r="BO135" s="296"/>
      <c r="BP135" s="296"/>
      <c r="BQ135" s="296"/>
      <c r="BR135" s="296"/>
      <c r="BS135" s="296"/>
      <c r="BT135" s="296"/>
      <c r="BU135" s="296"/>
      <c r="BV135" s="296"/>
      <c r="BW135" s="296"/>
      <c r="BX135" s="296"/>
      <c r="BY135" s="296"/>
      <c r="BZ135" s="296"/>
      <c r="CA135" s="296"/>
      <c r="CB135" s="296"/>
      <c r="CC135" s="296"/>
      <c r="CD135" s="296"/>
      <c r="CE135" s="296"/>
      <c r="CF135" s="296"/>
      <c r="CG135" s="296"/>
      <c r="CH135" s="296"/>
      <c r="CI135" s="296"/>
      <c r="CJ135" s="296"/>
      <c r="CK135" s="296"/>
      <c r="CL135" s="296"/>
      <c r="CM135" s="296"/>
      <c r="CN135" s="296"/>
      <c r="CO135" s="296"/>
      <c r="CP135" s="296"/>
      <c r="CQ135" s="296"/>
      <c r="CR135" s="296"/>
      <c r="CS135" s="296"/>
      <c r="CT135" s="296"/>
      <c r="CU135" s="296"/>
      <c r="CV135" s="296"/>
      <c r="CW135" s="296"/>
      <c r="CX135" s="296"/>
      <c r="CY135" s="296"/>
      <c r="CZ135" s="296"/>
      <c r="DA135" s="296"/>
      <c r="DB135" s="296"/>
      <c r="DC135" s="296"/>
      <c r="DD135" s="296"/>
      <c r="DE135" s="296"/>
      <c r="DF135" s="296"/>
      <c r="DG135" s="296"/>
      <c r="DH135" s="296"/>
      <c r="DI135" s="296"/>
      <c r="DJ135" s="296"/>
      <c r="DK135" s="296"/>
      <c r="DL135" s="296"/>
      <c r="DM135" s="296"/>
      <c r="DN135" s="296"/>
      <c r="DO135" s="296"/>
      <c r="DP135" s="296"/>
      <c r="DQ135" s="296"/>
      <c r="DR135" s="296"/>
    </row>
    <row r="136" spans="1:122" s="61" customFormat="1" ht="54" customHeight="1">
      <c r="A136" s="69"/>
      <c r="B136" s="316"/>
      <c r="C136" s="316"/>
      <c r="D136" s="316"/>
      <c r="E136" s="316"/>
      <c r="F136" s="255" t="s">
        <v>274</v>
      </c>
      <c r="G136" s="117">
        <v>3270</v>
      </c>
      <c r="H136" s="116"/>
      <c r="I136" s="117"/>
      <c r="J136" s="117"/>
      <c r="K136" s="117">
        <f t="shared" si="9"/>
        <v>3270</v>
      </c>
      <c r="L136" s="117"/>
      <c r="M136" s="117">
        <f t="shared" si="5"/>
        <v>0</v>
      </c>
      <c r="N136" s="88"/>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4"/>
      <c r="AQ136" s="274"/>
      <c r="AR136" s="274"/>
      <c r="AS136" s="274"/>
      <c r="AT136" s="274"/>
      <c r="AU136" s="274"/>
      <c r="AV136" s="274"/>
      <c r="AW136" s="274"/>
      <c r="AX136" s="274"/>
      <c r="AY136" s="274"/>
      <c r="AZ136" s="274"/>
      <c r="BA136" s="274"/>
      <c r="BB136" s="274"/>
      <c r="BC136" s="274"/>
      <c r="BD136" s="274"/>
      <c r="BE136" s="274"/>
      <c r="BF136" s="274"/>
      <c r="BG136" s="274"/>
      <c r="BH136" s="274"/>
      <c r="BI136" s="274"/>
      <c r="BJ136" s="274"/>
      <c r="BK136" s="274"/>
      <c r="BL136" s="274"/>
      <c r="BM136" s="274"/>
      <c r="BN136" s="274"/>
      <c r="BO136" s="274"/>
      <c r="BP136" s="274"/>
      <c r="BQ136" s="274"/>
      <c r="BR136" s="274"/>
      <c r="BS136" s="274"/>
      <c r="BT136" s="274"/>
      <c r="BU136" s="274"/>
      <c r="BV136" s="274"/>
      <c r="BW136" s="274"/>
      <c r="BX136" s="274"/>
      <c r="BY136" s="274"/>
      <c r="BZ136" s="274"/>
      <c r="CA136" s="274"/>
      <c r="CB136" s="274"/>
      <c r="CC136" s="274"/>
      <c r="CD136" s="274"/>
      <c r="CE136" s="274"/>
      <c r="CF136" s="274"/>
      <c r="CG136" s="274"/>
      <c r="CH136" s="274"/>
      <c r="CI136" s="274"/>
      <c r="CJ136" s="274"/>
      <c r="CK136" s="274"/>
      <c r="CL136" s="274"/>
      <c r="CM136" s="274"/>
      <c r="CN136" s="274"/>
      <c r="CO136" s="274"/>
      <c r="CP136" s="274"/>
      <c r="CQ136" s="274"/>
      <c r="CR136" s="274"/>
      <c r="CS136" s="274"/>
      <c r="CT136" s="274"/>
      <c r="CU136" s="274"/>
      <c r="CV136" s="274"/>
      <c r="CW136" s="274"/>
      <c r="CX136" s="274"/>
      <c r="CY136" s="274"/>
      <c r="CZ136" s="274"/>
      <c r="DA136" s="274"/>
      <c r="DB136" s="274"/>
      <c r="DC136" s="274"/>
      <c r="DD136" s="274"/>
      <c r="DE136" s="274"/>
      <c r="DF136" s="274"/>
      <c r="DG136" s="274"/>
      <c r="DH136" s="274"/>
      <c r="DI136" s="274"/>
      <c r="DJ136" s="274"/>
      <c r="DK136" s="274"/>
      <c r="DL136" s="274"/>
      <c r="DM136" s="274"/>
      <c r="DN136" s="274"/>
      <c r="DO136" s="274"/>
      <c r="DP136" s="274"/>
      <c r="DQ136" s="274"/>
      <c r="DR136" s="274"/>
    </row>
    <row r="137" spans="2:122" ht="43.5" customHeight="1">
      <c r="B137" s="273"/>
      <c r="C137" s="105" t="s">
        <v>86</v>
      </c>
      <c r="D137" s="105"/>
      <c r="E137" s="106" t="s">
        <v>209</v>
      </c>
      <c r="F137" s="106" t="s">
        <v>209</v>
      </c>
      <c r="G137" s="107">
        <f>G136+G118</f>
        <v>7553120</v>
      </c>
      <c r="H137" s="108"/>
      <c r="I137" s="107">
        <f>SUM(I118:I134)</f>
        <v>0</v>
      </c>
      <c r="J137" s="107">
        <f>J136+J118</f>
        <v>3128200</v>
      </c>
      <c r="K137" s="107">
        <f t="shared" si="9"/>
        <v>4424920</v>
      </c>
      <c r="L137" s="107">
        <f>L136+L118</f>
        <v>1401674</v>
      </c>
      <c r="M137" s="107">
        <f t="shared" si="5"/>
        <v>1726526</v>
      </c>
      <c r="N137" s="119" t="s">
        <v>209</v>
      </c>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row>
    <row r="138" spans="2:122" ht="49.5" customHeight="1">
      <c r="B138" s="303" t="s">
        <v>205</v>
      </c>
      <c r="C138" s="303"/>
      <c r="D138" s="303"/>
      <c r="E138" s="303"/>
      <c r="F138" s="303"/>
      <c r="G138" s="303"/>
      <c r="H138" s="304"/>
      <c r="I138" s="304"/>
      <c r="J138" s="304"/>
      <c r="K138" s="304"/>
      <c r="L138" s="304"/>
      <c r="M138" s="304"/>
      <c r="N138" s="304"/>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row>
    <row r="139" spans="2:122" ht="168.75" customHeight="1">
      <c r="B139" s="173">
        <v>1</v>
      </c>
      <c r="C139" s="174" t="s">
        <v>268</v>
      </c>
      <c r="D139" s="174" t="s">
        <v>293</v>
      </c>
      <c r="E139" s="114" t="s">
        <v>81</v>
      </c>
      <c r="F139" s="115" t="s">
        <v>205</v>
      </c>
      <c r="G139" s="117">
        <v>384280</v>
      </c>
      <c r="H139" s="116"/>
      <c r="I139" s="117"/>
      <c r="J139" s="117">
        <v>250000</v>
      </c>
      <c r="K139" s="117">
        <f aca="true" t="shared" si="10" ref="K139:K163">G139-J139</f>
        <v>134280</v>
      </c>
      <c r="L139" s="117">
        <v>58496</v>
      </c>
      <c r="M139" s="117">
        <f t="shared" si="5"/>
        <v>191504</v>
      </c>
      <c r="N139" s="174" t="s">
        <v>269</v>
      </c>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c r="DL139" s="59"/>
      <c r="DM139" s="59"/>
      <c r="DN139" s="59"/>
      <c r="DO139" s="59"/>
      <c r="DP139" s="59"/>
      <c r="DQ139" s="59"/>
      <c r="DR139" s="59"/>
    </row>
    <row r="140" spans="2:122" s="82" customFormat="1" ht="100.5" customHeight="1">
      <c r="B140" s="164">
        <v>2</v>
      </c>
      <c r="C140" s="263" t="s">
        <v>249</v>
      </c>
      <c r="D140" s="162" t="s">
        <v>333</v>
      </c>
      <c r="E140" s="182" t="s">
        <v>84</v>
      </c>
      <c r="F140" s="264" t="s">
        <v>205</v>
      </c>
      <c r="G140" s="149">
        <v>250000</v>
      </c>
      <c r="H140" s="150"/>
      <c r="I140" s="149"/>
      <c r="J140" s="149">
        <v>10000</v>
      </c>
      <c r="K140" s="149">
        <f t="shared" si="10"/>
        <v>240000</v>
      </c>
      <c r="L140" s="149">
        <v>10000</v>
      </c>
      <c r="M140" s="117">
        <f aca="true" t="shared" si="11" ref="M140:M163">J140-L140</f>
        <v>0</v>
      </c>
      <c r="N140" s="162" t="s">
        <v>353</v>
      </c>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c r="BI140" s="151"/>
      <c r="BJ140" s="151"/>
      <c r="BK140" s="151"/>
      <c r="BL140" s="151"/>
      <c r="BM140" s="151"/>
      <c r="BN140" s="151"/>
      <c r="BO140" s="151"/>
      <c r="BP140" s="151"/>
      <c r="BQ140" s="151"/>
      <c r="BR140" s="151"/>
      <c r="BS140" s="151"/>
      <c r="BT140" s="151"/>
      <c r="BU140" s="151"/>
      <c r="BV140" s="151"/>
      <c r="BW140" s="151"/>
      <c r="BX140" s="151"/>
      <c r="BY140" s="151"/>
      <c r="BZ140" s="151"/>
      <c r="CA140" s="151"/>
      <c r="CB140" s="151"/>
      <c r="CC140" s="151"/>
      <c r="CD140" s="151"/>
      <c r="CE140" s="151"/>
      <c r="CF140" s="151"/>
      <c r="CG140" s="151"/>
      <c r="CH140" s="151"/>
      <c r="CI140" s="151"/>
      <c r="CJ140" s="151"/>
      <c r="CK140" s="151"/>
      <c r="CL140" s="151"/>
      <c r="CM140" s="151"/>
      <c r="CN140" s="151"/>
      <c r="CO140" s="151"/>
      <c r="CP140" s="151"/>
      <c r="CQ140" s="151"/>
      <c r="CR140" s="151"/>
      <c r="CS140" s="151"/>
      <c r="CT140" s="151"/>
      <c r="CU140" s="151"/>
      <c r="CV140" s="151"/>
      <c r="CW140" s="151"/>
      <c r="CX140" s="151"/>
      <c r="CY140" s="151"/>
      <c r="CZ140" s="151"/>
      <c r="DA140" s="151"/>
      <c r="DB140" s="151"/>
      <c r="DC140" s="151"/>
      <c r="DD140" s="151"/>
      <c r="DE140" s="151"/>
      <c r="DF140" s="151"/>
      <c r="DG140" s="151"/>
      <c r="DH140" s="151"/>
      <c r="DI140" s="151"/>
      <c r="DJ140" s="151"/>
      <c r="DK140" s="151"/>
      <c r="DL140" s="151"/>
      <c r="DM140" s="151"/>
      <c r="DN140" s="151"/>
      <c r="DO140" s="151"/>
      <c r="DP140" s="151"/>
      <c r="DQ140" s="151"/>
      <c r="DR140" s="151"/>
    </row>
    <row r="141" spans="2:122" ht="96.75" customHeight="1">
      <c r="B141" s="173">
        <v>3</v>
      </c>
      <c r="C141" s="265" t="s">
        <v>128</v>
      </c>
      <c r="D141" s="174" t="s">
        <v>302</v>
      </c>
      <c r="E141" s="114" t="s">
        <v>81</v>
      </c>
      <c r="F141" s="115" t="s">
        <v>205</v>
      </c>
      <c r="G141" s="117">
        <v>60000</v>
      </c>
      <c r="H141" s="116"/>
      <c r="I141" s="117"/>
      <c r="J141" s="117">
        <v>55000</v>
      </c>
      <c r="K141" s="117">
        <f t="shared" si="10"/>
        <v>5000</v>
      </c>
      <c r="L141" s="117"/>
      <c r="M141" s="117">
        <f t="shared" si="11"/>
        <v>55000</v>
      </c>
      <c r="N141" s="174"/>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c r="DO141" s="59"/>
      <c r="DP141" s="59"/>
      <c r="DQ141" s="59"/>
      <c r="DR141" s="59"/>
    </row>
    <row r="142" spans="2:122" s="68" customFormat="1" ht="103.5" customHeight="1">
      <c r="B142" s="96">
        <v>4</v>
      </c>
      <c r="C142" s="140" t="s">
        <v>206</v>
      </c>
      <c r="D142" s="300" t="s">
        <v>303</v>
      </c>
      <c r="E142" s="97" t="s">
        <v>211</v>
      </c>
      <c r="F142" s="111" t="s">
        <v>205</v>
      </c>
      <c r="G142" s="100">
        <f>G143+G144+G145+G146</f>
        <v>20204100</v>
      </c>
      <c r="H142" s="99"/>
      <c r="I142" s="100"/>
      <c r="J142" s="100">
        <f>J143+J144+J145+J146</f>
        <v>663000</v>
      </c>
      <c r="K142" s="100">
        <f t="shared" si="10"/>
        <v>19541100</v>
      </c>
      <c r="L142" s="100"/>
      <c r="M142" s="144">
        <f t="shared" si="11"/>
        <v>663000</v>
      </c>
      <c r="N142" s="127" t="s">
        <v>209</v>
      </c>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row>
    <row r="143" spans="2:122" s="73" customFormat="1" ht="79.5" customHeight="1">
      <c r="B143" s="163" t="s">
        <v>130</v>
      </c>
      <c r="C143" s="266" t="s">
        <v>153</v>
      </c>
      <c r="D143" s="299"/>
      <c r="E143" s="102" t="s">
        <v>207</v>
      </c>
      <c r="F143" s="178" t="s">
        <v>205</v>
      </c>
      <c r="G143" s="80">
        <v>5112300</v>
      </c>
      <c r="H143" s="103"/>
      <c r="I143" s="80"/>
      <c r="J143" s="80">
        <v>262400</v>
      </c>
      <c r="K143" s="80">
        <f t="shared" si="10"/>
        <v>4849900</v>
      </c>
      <c r="L143" s="80"/>
      <c r="M143" s="117">
        <f t="shared" si="11"/>
        <v>262400</v>
      </c>
      <c r="N143" s="74"/>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c r="BO143" s="72"/>
      <c r="BP143" s="72"/>
      <c r="BQ143" s="72"/>
      <c r="BR143" s="72"/>
      <c r="BS143" s="72"/>
      <c r="BT143" s="72"/>
      <c r="BU143" s="72"/>
      <c r="BV143" s="72"/>
      <c r="BW143" s="72"/>
      <c r="BX143" s="72"/>
      <c r="BY143" s="72"/>
      <c r="BZ143" s="72"/>
      <c r="CA143" s="72"/>
      <c r="CB143" s="72"/>
      <c r="CC143" s="72"/>
      <c r="CD143" s="72"/>
      <c r="CE143" s="72"/>
      <c r="CF143" s="72"/>
      <c r="CG143" s="72"/>
      <c r="CH143" s="72"/>
      <c r="CI143" s="72"/>
      <c r="CJ143" s="72"/>
      <c r="CK143" s="72"/>
      <c r="CL143" s="72"/>
      <c r="CM143" s="72"/>
      <c r="CN143" s="72"/>
      <c r="CO143" s="72"/>
      <c r="CP143" s="72"/>
      <c r="CQ143" s="72"/>
      <c r="CR143" s="72"/>
      <c r="CS143" s="72"/>
      <c r="CT143" s="72"/>
      <c r="CU143" s="72"/>
      <c r="CV143" s="72"/>
      <c r="CW143" s="72"/>
      <c r="CX143" s="72"/>
      <c r="CY143" s="72"/>
      <c r="CZ143" s="72"/>
      <c r="DA143" s="72"/>
      <c r="DB143" s="72"/>
      <c r="DC143" s="72"/>
      <c r="DD143" s="72"/>
      <c r="DE143" s="72"/>
      <c r="DF143" s="72"/>
      <c r="DG143" s="72"/>
      <c r="DH143" s="72"/>
      <c r="DI143" s="72"/>
      <c r="DJ143" s="72"/>
      <c r="DK143" s="72"/>
      <c r="DL143" s="72"/>
      <c r="DM143" s="72"/>
      <c r="DN143" s="72"/>
      <c r="DO143" s="72"/>
      <c r="DP143" s="72"/>
      <c r="DQ143" s="72"/>
      <c r="DR143" s="72"/>
    </row>
    <row r="144" spans="2:122" s="73" customFormat="1" ht="89.25" customHeight="1">
      <c r="B144" s="163" t="s">
        <v>131</v>
      </c>
      <c r="C144" s="267" t="s">
        <v>154</v>
      </c>
      <c r="D144" s="299"/>
      <c r="E144" s="102" t="s">
        <v>208</v>
      </c>
      <c r="F144" s="178" t="s">
        <v>205</v>
      </c>
      <c r="G144" s="80">
        <v>10110200</v>
      </c>
      <c r="H144" s="103"/>
      <c r="I144" s="80"/>
      <c r="J144" s="80">
        <v>321900</v>
      </c>
      <c r="K144" s="80">
        <f t="shared" si="10"/>
        <v>9788300</v>
      </c>
      <c r="L144" s="80"/>
      <c r="M144" s="117">
        <f t="shared" si="11"/>
        <v>321900</v>
      </c>
      <c r="N144" s="74"/>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c r="CA144" s="72"/>
      <c r="CB144" s="72"/>
      <c r="CC144" s="72"/>
      <c r="CD144" s="72"/>
      <c r="CE144" s="72"/>
      <c r="CF144" s="72"/>
      <c r="CG144" s="72"/>
      <c r="CH144" s="72"/>
      <c r="CI144" s="72"/>
      <c r="CJ144" s="72"/>
      <c r="CK144" s="72"/>
      <c r="CL144" s="72"/>
      <c r="CM144" s="72"/>
      <c r="CN144" s="72"/>
      <c r="CO144" s="72"/>
      <c r="CP144" s="72"/>
      <c r="CQ144" s="72"/>
      <c r="CR144" s="72"/>
      <c r="CS144" s="72"/>
      <c r="CT144" s="72"/>
      <c r="CU144" s="72"/>
      <c r="CV144" s="72"/>
      <c r="CW144" s="72"/>
      <c r="CX144" s="72"/>
      <c r="CY144" s="72"/>
      <c r="CZ144" s="72"/>
      <c r="DA144" s="72"/>
      <c r="DB144" s="72"/>
      <c r="DC144" s="72"/>
      <c r="DD144" s="72"/>
      <c r="DE144" s="72"/>
      <c r="DF144" s="72"/>
      <c r="DG144" s="72"/>
      <c r="DH144" s="72"/>
      <c r="DI144" s="72"/>
      <c r="DJ144" s="72"/>
      <c r="DK144" s="72"/>
      <c r="DL144" s="72"/>
      <c r="DM144" s="72"/>
      <c r="DN144" s="72"/>
      <c r="DO144" s="72"/>
      <c r="DP144" s="72"/>
      <c r="DQ144" s="72"/>
      <c r="DR144" s="72"/>
    </row>
    <row r="145" spans="2:122" s="73" customFormat="1" ht="82.5" customHeight="1">
      <c r="B145" s="163" t="s">
        <v>132</v>
      </c>
      <c r="C145" s="266" t="s">
        <v>155</v>
      </c>
      <c r="D145" s="299"/>
      <c r="E145" s="102" t="s">
        <v>210</v>
      </c>
      <c r="F145" s="178" t="s">
        <v>205</v>
      </c>
      <c r="G145" s="80">
        <v>3249300</v>
      </c>
      <c r="H145" s="103"/>
      <c r="I145" s="80"/>
      <c r="J145" s="80">
        <v>43000</v>
      </c>
      <c r="K145" s="80">
        <f t="shared" si="10"/>
        <v>3206300</v>
      </c>
      <c r="L145" s="80"/>
      <c r="M145" s="117">
        <f t="shared" si="11"/>
        <v>43000</v>
      </c>
      <c r="N145" s="74"/>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72"/>
      <c r="BV145" s="72"/>
      <c r="BW145" s="72"/>
      <c r="BX145" s="72"/>
      <c r="BY145" s="72"/>
      <c r="BZ145" s="72"/>
      <c r="CA145" s="72"/>
      <c r="CB145" s="72"/>
      <c r="CC145" s="72"/>
      <c r="CD145" s="72"/>
      <c r="CE145" s="72"/>
      <c r="CF145" s="72"/>
      <c r="CG145" s="72"/>
      <c r="CH145" s="72"/>
      <c r="CI145" s="72"/>
      <c r="CJ145" s="72"/>
      <c r="CK145" s="72"/>
      <c r="CL145" s="72"/>
      <c r="CM145" s="72"/>
      <c r="CN145" s="72"/>
      <c r="CO145" s="72"/>
      <c r="CP145" s="72"/>
      <c r="CQ145" s="72"/>
      <c r="CR145" s="72"/>
      <c r="CS145" s="72"/>
      <c r="CT145" s="72"/>
      <c r="CU145" s="72"/>
      <c r="CV145" s="72"/>
      <c r="CW145" s="72"/>
      <c r="CX145" s="72"/>
      <c r="CY145" s="72"/>
      <c r="CZ145" s="72"/>
      <c r="DA145" s="72"/>
      <c r="DB145" s="72"/>
      <c r="DC145" s="72"/>
      <c r="DD145" s="72"/>
      <c r="DE145" s="72"/>
      <c r="DF145" s="72"/>
      <c r="DG145" s="72"/>
      <c r="DH145" s="72"/>
      <c r="DI145" s="72"/>
      <c r="DJ145" s="72"/>
      <c r="DK145" s="72"/>
      <c r="DL145" s="72"/>
      <c r="DM145" s="72"/>
      <c r="DN145" s="72"/>
      <c r="DO145" s="72"/>
      <c r="DP145" s="72"/>
      <c r="DQ145" s="72"/>
      <c r="DR145" s="72"/>
    </row>
    <row r="146" spans="1:122" s="73" customFormat="1" ht="78.75" customHeight="1">
      <c r="A146" s="73" t="s">
        <v>156</v>
      </c>
      <c r="B146" s="163" t="s">
        <v>133</v>
      </c>
      <c r="C146" s="266" t="s">
        <v>156</v>
      </c>
      <c r="D146" s="299"/>
      <c r="E146" s="102" t="s">
        <v>84</v>
      </c>
      <c r="F146" s="178" t="s">
        <v>205</v>
      </c>
      <c r="G146" s="80">
        <v>1732300</v>
      </c>
      <c r="H146" s="103"/>
      <c r="I146" s="80"/>
      <c r="J146" s="80">
        <v>35700</v>
      </c>
      <c r="K146" s="80">
        <f t="shared" si="10"/>
        <v>1696600</v>
      </c>
      <c r="L146" s="80"/>
      <c r="M146" s="117">
        <f t="shared" si="11"/>
        <v>35700</v>
      </c>
      <c r="N146" s="74"/>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c r="DP146" s="72"/>
      <c r="DQ146" s="72"/>
      <c r="DR146" s="72"/>
    </row>
    <row r="147" spans="1:122" s="61" customFormat="1" ht="96.75" customHeight="1" hidden="1" thickBot="1">
      <c r="A147" s="69"/>
      <c r="B147" s="77">
        <v>5</v>
      </c>
      <c r="C147" s="120" t="s">
        <v>129</v>
      </c>
      <c r="D147" s="121" t="s">
        <v>96</v>
      </c>
      <c r="E147" s="122" t="s">
        <v>110</v>
      </c>
      <c r="F147" s="123" t="s">
        <v>65</v>
      </c>
      <c r="G147" s="154"/>
      <c r="H147" s="78"/>
      <c r="I147" s="79"/>
      <c r="J147" s="124"/>
      <c r="K147" s="125">
        <f t="shared" si="10"/>
        <v>0</v>
      </c>
      <c r="L147" s="79"/>
      <c r="M147" s="117">
        <f t="shared" si="11"/>
        <v>0</v>
      </c>
      <c r="N147" s="126"/>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c r="BH147" s="174"/>
      <c r="BI147" s="174"/>
      <c r="BJ147" s="174"/>
      <c r="BK147" s="174"/>
      <c r="BL147" s="174"/>
      <c r="BM147" s="174"/>
      <c r="BN147" s="174"/>
      <c r="BO147" s="174"/>
      <c r="BP147" s="174"/>
      <c r="BQ147" s="174"/>
      <c r="BR147" s="174"/>
      <c r="BS147" s="174"/>
      <c r="BT147" s="174"/>
      <c r="BU147" s="174"/>
      <c r="BV147" s="174"/>
      <c r="BW147" s="174"/>
      <c r="BX147" s="174"/>
      <c r="BY147" s="174"/>
      <c r="BZ147" s="174"/>
      <c r="CA147" s="174"/>
      <c r="CB147" s="174"/>
      <c r="CC147" s="174"/>
      <c r="CD147" s="174"/>
      <c r="CE147" s="174"/>
      <c r="CF147" s="174"/>
      <c r="CG147" s="174"/>
      <c r="CH147" s="174"/>
      <c r="CI147" s="174"/>
      <c r="CJ147" s="174"/>
      <c r="CK147" s="174"/>
      <c r="CL147" s="174"/>
      <c r="CM147" s="174"/>
      <c r="CN147" s="174"/>
      <c r="CO147" s="174"/>
      <c r="CP147" s="174"/>
      <c r="CQ147" s="174"/>
      <c r="CR147" s="174"/>
      <c r="CS147" s="174"/>
      <c r="CT147" s="174"/>
      <c r="CU147" s="174"/>
      <c r="CV147" s="174"/>
      <c r="CW147" s="174"/>
      <c r="CX147" s="174"/>
      <c r="CY147" s="174"/>
      <c r="CZ147" s="174"/>
      <c r="DA147" s="174"/>
      <c r="DB147" s="174"/>
      <c r="DC147" s="174"/>
      <c r="DD147" s="174"/>
      <c r="DE147" s="174"/>
      <c r="DF147" s="174"/>
      <c r="DG147" s="174"/>
      <c r="DH147" s="174"/>
      <c r="DI147" s="174"/>
      <c r="DJ147" s="174"/>
      <c r="DK147" s="174"/>
      <c r="DL147" s="174"/>
      <c r="DM147" s="174"/>
      <c r="DN147" s="174"/>
      <c r="DO147" s="174"/>
      <c r="DP147" s="174"/>
      <c r="DQ147" s="174"/>
      <c r="DR147" s="174"/>
    </row>
    <row r="148" spans="2:122" s="70" customFormat="1" ht="41.25" customHeight="1">
      <c r="B148" s="309" t="s">
        <v>86</v>
      </c>
      <c r="C148" s="310"/>
      <c r="D148" s="310"/>
      <c r="E148" s="128" t="s">
        <v>209</v>
      </c>
      <c r="F148" s="128" t="s">
        <v>209</v>
      </c>
      <c r="G148" s="129">
        <f>G139+G140+G141+G142</f>
        <v>20898380</v>
      </c>
      <c r="H148" s="130"/>
      <c r="I148" s="129">
        <f>SUM(I139:I141)</f>
        <v>0</v>
      </c>
      <c r="J148" s="129">
        <f>J139+J140+J141+J142</f>
        <v>978000</v>
      </c>
      <c r="K148" s="129">
        <f t="shared" si="10"/>
        <v>19920380</v>
      </c>
      <c r="L148" s="129">
        <f>L139+L140+L141+L142</f>
        <v>68496</v>
      </c>
      <c r="M148" s="107">
        <f t="shared" si="11"/>
        <v>909504</v>
      </c>
      <c r="N148" s="128" t="s">
        <v>209</v>
      </c>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1"/>
      <c r="BY148" s="71"/>
      <c r="BZ148" s="71"/>
      <c r="CA148" s="71"/>
      <c r="CB148" s="71"/>
      <c r="CC148" s="71"/>
      <c r="CD148" s="71"/>
      <c r="CE148" s="71"/>
      <c r="CF148" s="71"/>
      <c r="CG148" s="71"/>
      <c r="CH148" s="71"/>
      <c r="CI148" s="71"/>
      <c r="CJ148" s="71"/>
      <c r="CK148" s="71"/>
      <c r="CL148" s="71"/>
      <c r="CM148" s="71"/>
      <c r="CN148" s="71"/>
      <c r="CO148" s="71"/>
      <c r="CP148" s="71"/>
      <c r="CQ148" s="71"/>
      <c r="CR148" s="71"/>
      <c r="CS148" s="71"/>
      <c r="CT148" s="71"/>
      <c r="CU148" s="71"/>
      <c r="CV148" s="71"/>
      <c r="CW148" s="71"/>
      <c r="CX148" s="71"/>
      <c r="CY148" s="71"/>
      <c r="CZ148" s="71"/>
      <c r="DA148" s="71"/>
      <c r="DB148" s="71"/>
      <c r="DC148" s="71"/>
      <c r="DD148" s="71"/>
      <c r="DE148" s="71"/>
      <c r="DF148" s="71"/>
      <c r="DG148" s="71"/>
      <c r="DH148" s="71"/>
      <c r="DI148" s="71"/>
      <c r="DJ148" s="71"/>
      <c r="DK148" s="71"/>
      <c r="DL148" s="71"/>
      <c r="DM148" s="71"/>
      <c r="DN148" s="71"/>
      <c r="DO148" s="71"/>
      <c r="DP148" s="71"/>
      <c r="DQ148" s="71"/>
      <c r="DR148" s="71"/>
    </row>
    <row r="149" spans="2:122" ht="44.25" customHeight="1">
      <c r="B149" s="303" t="s">
        <v>212</v>
      </c>
      <c r="C149" s="305"/>
      <c r="D149" s="305"/>
      <c r="E149" s="305"/>
      <c r="F149" s="305"/>
      <c r="G149" s="305"/>
      <c r="H149" s="306"/>
      <c r="I149" s="306"/>
      <c r="J149" s="306"/>
      <c r="K149" s="306"/>
      <c r="L149" s="153"/>
      <c r="M149" s="153"/>
      <c r="N149" s="61"/>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row>
    <row r="150" spans="2:122" s="82" customFormat="1" ht="267.75" customHeight="1">
      <c r="B150" s="164">
        <v>1</v>
      </c>
      <c r="C150" s="263" t="s">
        <v>236</v>
      </c>
      <c r="D150" s="162" t="s">
        <v>335</v>
      </c>
      <c r="E150" s="182" t="s">
        <v>82</v>
      </c>
      <c r="F150" s="164" t="s">
        <v>66</v>
      </c>
      <c r="G150" s="149">
        <v>147500</v>
      </c>
      <c r="H150" s="150"/>
      <c r="I150" s="149"/>
      <c r="J150" s="149">
        <v>102000</v>
      </c>
      <c r="K150" s="149">
        <f t="shared" si="10"/>
        <v>45500</v>
      </c>
      <c r="L150" s="149">
        <v>86894</v>
      </c>
      <c r="M150" s="117">
        <f t="shared" si="11"/>
        <v>15106</v>
      </c>
      <c r="N150" s="162" t="s">
        <v>377</v>
      </c>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c r="BI150" s="151"/>
      <c r="BJ150" s="151"/>
      <c r="BK150" s="151"/>
      <c r="BL150" s="151"/>
      <c r="BM150" s="151"/>
      <c r="BN150" s="151"/>
      <c r="BO150" s="151"/>
      <c r="BP150" s="151"/>
      <c r="BQ150" s="151"/>
      <c r="BR150" s="151"/>
      <c r="BS150" s="151"/>
      <c r="BT150" s="151"/>
      <c r="BU150" s="151"/>
      <c r="BV150" s="151"/>
      <c r="BW150" s="151"/>
      <c r="BX150" s="151"/>
      <c r="BY150" s="151"/>
      <c r="BZ150" s="151"/>
      <c r="CA150" s="151"/>
      <c r="CB150" s="151"/>
      <c r="CC150" s="151"/>
      <c r="CD150" s="151"/>
      <c r="CE150" s="151"/>
      <c r="CF150" s="151"/>
      <c r="CG150" s="151"/>
      <c r="CH150" s="151"/>
      <c r="CI150" s="151"/>
      <c r="CJ150" s="151"/>
      <c r="CK150" s="151"/>
      <c r="CL150" s="151"/>
      <c r="CM150" s="151"/>
      <c r="CN150" s="151"/>
      <c r="CO150" s="151"/>
      <c r="CP150" s="151"/>
      <c r="CQ150" s="151"/>
      <c r="CR150" s="151"/>
      <c r="CS150" s="151"/>
      <c r="CT150" s="151"/>
      <c r="CU150" s="151"/>
      <c r="CV150" s="151"/>
      <c r="CW150" s="151"/>
      <c r="CX150" s="151"/>
      <c r="CY150" s="151"/>
      <c r="CZ150" s="151"/>
      <c r="DA150" s="151"/>
      <c r="DB150" s="151"/>
      <c r="DC150" s="151"/>
      <c r="DD150" s="151"/>
      <c r="DE150" s="151"/>
      <c r="DF150" s="151"/>
      <c r="DG150" s="151"/>
      <c r="DH150" s="151"/>
      <c r="DI150" s="151"/>
      <c r="DJ150" s="151"/>
      <c r="DK150" s="151"/>
      <c r="DL150" s="151"/>
      <c r="DM150" s="151"/>
      <c r="DN150" s="151"/>
      <c r="DO150" s="151"/>
      <c r="DP150" s="151"/>
      <c r="DQ150" s="151"/>
      <c r="DR150" s="151"/>
    </row>
    <row r="151" spans="2:122" s="82" customFormat="1" ht="146.25" customHeight="1">
      <c r="B151" s="164">
        <v>2</v>
      </c>
      <c r="C151" s="162" t="s">
        <v>123</v>
      </c>
      <c r="D151" s="162" t="s">
        <v>316</v>
      </c>
      <c r="E151" s="182" t="s">
        <v>213</v>
      </c>
      <c r="F151" s="164" t="s">
        <v>66</v>
      </c>
      <c r="G151" s="149">
        <v>475000</v>
      </c>
      <c r="H151" s="150"/>
      <c r="I151" s="149"/>
      <c r="J151" s="149">
        <v>475000</v>
      </c>
      <c r="K151" s="149">
        <f t="shared" si="10"/>
        <v>0</v>
      </c>
      <c r="L151" s="149">
        <v>475000</v>
      </c>
      <c r="M151" s="117">
        <f t="shared" si="11"/>
        <v>0</v>
      </c>
      <c r="N151" s="268" t="s">
        <v>378</v>
      </c>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c r="BI151" s="151"/>
      <c r="BJ151" s="151"/>
      <c r="BK151" s="151"/>
      <c r="BL151" s="151"/>
      <c r="BM151" s="151"/>
      <c r="BN151" s="151"/>
      <c r="BO151" s="151"/>
      <c r="BP151" s="151"/>
      <c r="BQ151" s="151"/>
      <c r="BR151" s="151"/>
      <c r="BS151" s="151"/>
      <c r="BT151" s="151"/>
      <c r="BU151" s="151"/>
      <c r="BV151" s="151"/>
      <c r="BW151" s="151"/>
      <c r="BX151" s="151"/>
      <c r="BY151" s="151"/>
      <c r="BZ151" s="151"/>
      <c r="CA151" s="151"/>
      <c r="CB151" s="151"/>
      <c r="CC151" s="151"/>
      <c r="CD151" s="151"/>
      <c r="CE151" s="151"/>
      <c r="CF151" s="151"/>
      <c r="CG151" s="151"/>
      <c r="CH151" s="151"/>
      <c r="CI151" s="151"/>
      <c r="CJ151" s="151"/>
      <c r="CK151" s="151"/>
      <c r="CL151" s="151"/>
      <c r="CM151" s="151"/>
      <c r="CN151" s="151"/>
      <c r="CO151" s="151"/>
      <c r="CP151" s="151"/>
      <c r="CQ151" s="151"/>
      <c r="CR151" s="151"/>
      <c r="CS151" s="151"/>
      <c r="CT151" s="151"/>
      <c r="CU151" s="151"/>
      <c r="CV151" s="151"/>
      <c r="CW151" s="151"/>
      <c r="CX151" s="151"/>
      <c r="CY151" s="151"/>
      <c r="CZ151" s="151"/>
      <c r="DA151" s="151"/>
      <c r="DB151" s="151"/>
      <c r="DC151" s="151"/>
      <c r="DD151" s="151"/>
      <c r="DE151" s="151"/>
      <c r="DF151" s="151"/>
      <c r="DG151" s="151"/>
      <c r="DH151" s="151"/>
      <c r="DI151" s="151"/>
      <c r="DJ151" s="151"/>
      <c r="DK151" s="151"/>
      <c r="DL151" s="151"/>
      <c r="DM151" s="151"/>
      <c r="DN151" s="151"/>
      <c r="DO151" s="151"/>
      <c r="DP151" s="151"/>
      <c r="DQ151" s="151"/>
      <c r="DR151" s="151"/>
    </row>
    <row r="152" spans="2:122" s="82" customFormat="1" ht="295.5" customHeight="1">
      <c r="B152" s="164">
        <v>3</v>
      </c>
      <c r="C152" s="162" t="s">
        <v>253</v>
      </c>
      <c r="D152" s="162" t="s">
        <v>324</v>
      </c>
      <c r="E152" s="182" t="s">
        <v>213</v>
      </c>
      <c r="F152" s="164" t="s">
        <v>66</v>
      </c>
      <c r="G152" s="149">
        <v>208000</v>
      </c>
      <c r="H152" s="150"/>
      <c r="I152" s="149"/>
      <c r="J152" s="149">
        <v>208000</v>
      </c>
      <c r="K152" s="149"/>
      <c r="L152" s="149">
        <v>208000</v>
      </c>
      <c r="M152" s="117"/>
      <c r="N152" s="161" t="s">
        <v>343</v>
      </c>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c r="BI152" s="151"/>
      <c r="BJ152" s="151"/>
      <c r="BK152" s="151"/>
      <c r="BL152" s="151"/>
      <c r="BM152" s="151"/>
      <c r="BN152" s="151"/>
      <c r="BO152" s="151"/>
      <c r="BP152" s="151"/>
      <c r="BQ152" s="151"/>
      <c r="BR152" s="151"/>
      <c r="BS152" s="151"/>
      <c r="BT152" s="151"/>
      <c r="BU152" s="151"/>
      <c r="BV152" s="151"/>
      <c r="BW152" s="151"/>
      <c r="BX152" s="151"/>
      <c r="BY152" s="151"/>
      <c r="BZ152" s="151"/>
      <c r="CA152" s="151"/>
      <c r="CB152" s="151"/>
      <c r="CC152" s="151"/>
      <c r="CD152" s="151"/>
      <c r="CE152" s="151"/>
      <c r="CF152" s="151"/>
      <c r="CG152" s="151"/>
      <c r="CH152" s="151"/>
      <c r="CI152" s="151"/>
      <c r="CJ152" s="151"/>
      <c r="CK152" s="151"/>
      <c r="CL152" s="151"/>
      <c r="CM152" s="151"/>
      <c r="CN152" s="151"/>
      <c r="CO152" s="151"/>
      <c r="CP152" s="151"/>
      <c r="CQ152" s="151"/>
      <c r="CR152" s="151"/>
      <c r="CS152" s="151"/>
      <c r="CT152" s="151"/>
      <c r="CU152" s="151"/>
      <c r="CV152" s="151"/>
      <c r="CW152" s="151"/>
      <c r="CX152" s="151"/>
      <c r="CY152" s="151"/>
      <c r="CZ152" s="151"/>
      <c r="DA152" s="151"/>
      <c r="DB152" s="151"/>
      <c r="DC152" s="151"/>
      <c r="DD152" s="151"/>
      <c r="DE152" s="151"/>
      <c r="DF152" s="151"/>
      <c r="DG152" s="151"/>
      <c r="DH152" s="151"/>
      <c r="DI152" s="151"/>
      <c r="DJ152" s="151"/>
      <c r="DK152" s="151"/>
      <c r="DL152" s="151"/>
      <c r="DM152" s="151"/>
      <c r="DN152" s="151"/>
      <c r="DO152" s="151"/>
      <c r="DP152" s="151"/>
      <c r="DQ152" s="151"/>
      <c r="DR152" s="151"/>
    </row>
    <row r="153" spans="2:122" s="82" customFormat="1" ht="205.5" customHeight="1">
      <c r="B153" s="164">
        <v>4</v>
      </c>
      <c r="C153" s="263" t="s">
        <v>323</v>
      </c>
      <c r="D153" s="162" t="s">
        <v>318</v>
      </c>
      <c r="E153" s="182" t="s">
        <v>83</v>
      </c>
      <c r="F153" s="164" t="s">
        <v>66</v>
      </c>
      <c r="G153" s="149">
        <v>319000</v>
      </c>
      <c r="H153" s="150"/>
      <c r="I153" s="149"/>
      <c r="J153" s="149">
        <v>310000</v>
      </c>
      <c r="K153" s="149">
        <f t="shared" si="10"/>
        <v>9000</v>
      </c>
      <c r="L153" s="149">
        <v>298861.84</v>
      </c>
      <c r="M153" s="149">
        <f t="shared" si="11"/>
        <v>11138.159999999974</v>
      </c>
      <c r="N153" s="61" t="s">
        <v>344</v>
      </c>
      <c r="O153" s="151"/>
      <c r="P153" s="151"/>
      <c r="Q153" s="151"/>
      <c r="R153" s="151"/>
      <c r="S153" s="151"/>
      <c r="T153" s="151"/>
      <c r="U153" s="151"/>
      <c r="V153" s="151"/>
      <c r="W153" s="151"/>
      <c r="X153" s="151"/>
      <c r="Y153" s="151"/>
      <c r="Z153" s="151"/>
      <c r="AA153" s="151"/>
      <c r="AB153" s="151"/>
      <c r="AC153" s="151"/>
      <c r="AD153" s="151"/>
      <c r="AE153" s="151"/>
      <c r="AF153" s="151"/>
      <c r="AG153" s="151"/>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c r="BI153" s="151"/>
      <c r="BJ153" s="151"/>
      <c r="BK153" s="151"/>
      <c r="BL153" s="151"/>
      <c r="BM153" s="151"/>
      <c r="BN153" s="151"/>
      <c r="BO153" s="151"/>
      <c r="BP153" s="151"/>
      <c r="BQ153" s="151"/>
      <c r="BR153" s="151"/>
      <c r="BS153" s="151"/>
      <c r="BT153" s="151"/>
      <c r="BU153" s="151"/>
      <c r="BV153" s="151"/>
      <c r="BW153" s="151"/>
      <c r="BX153" s="151"/>
      <c r="BY153" s="151"/>
      <c r="BZ153" s="151"/>
      <c r="CA153" s="151"/>
      <c r="CB153" s="151"/>
      <c r="CC153" s="151"/>
      <c r="CD153" s="151"/>
      <c r="CE153" s="151"/>
      <c r="CF153" s="151"/>
      <c r="CG153" s="151"/>
      <c r="CH153" s="151"/>
      <c r="CI153" s="151"/>
      <c r="CJ153" s="151"/>
      <c r="CK153" s="151"/>
      <c r="CL153" s="151"/>
      <c r="CM153" s="151"/>
      <c r="CN153" s="151"/>
      <c r="CO153" s="151"/>
      <c r="CP153" s="151"/>
      <c r="CQ153" s="151"/>
      <c r="CR153" s="151"/>
      <c r="CS153" s="151"/>
      <c r="CT153" s="151"/>
      <c r="CU153" s="151"/>
      <c r="CV153" s="151"/>
      <c r="CW153" s="151"/>
      <c r="CX153" s="151"/>
      <c r="CY153" s="151"/>
      <c r="CZ153" s="151"/>
      <c r="DA153" s="151"/>
      <c r="DB153" s="151"/>
      <c r="DC153" s="151"/>
      <c r="DD153" s="151"/>
      <c r="DE153" s="151"/>
      <c r="DF153" s="151"/>
      <c r="DG153" s="151"/>
      <c r="DH153" s="151"/>
      <c r="DI153" s="151"/>
      <c r="DJ153" s="151"/>
      <c r="DK153" s="151"/>
      <c r="DL153" s="151"/>
      <c r="DM153" s="151"/>
      <c r="DN153" s="151"/>
      <c r="DO153" s="151"/>
      <c r="DP153" s="151"/>
      <c r="DQ153" s="151"/>
      <c r="DR153" s="151"/>
    </row>
    <row r="154" spans="2:122" s="82" customFormat="1" ht="115.5" customHeight="1">
      <c r="B154" s="164">
        <v>5</v>
      </c>
      <c r="C154" s="182" t="s">
        <v>311</v>
      </c>
      <c r="D154" s="162" t="s">
        <v>330</v>
      </c>
      <c r="E154" s="182" t="s">
        <v>83</v>
      </c>
      <c r="F154" s="164" t="s">
        <v>66</v>
      </c>
      <c r="G154" s="149">
        <v>2000000</v>
      </c>
      <c r="H154" s="150"/>
      <c r="I154" s="149"/>
      <c r="J154" s="149">
        <v>2000000</v>
      </c>
      <c r="K154" s="149">
        <f t="shared" si="10"/>
        <v>0</v>
      </c>
      <c r="L154" s="149">
        <v>2000000</v>
      </c>
      <c r="M154" s="117">
        <f t="shared" si="11"/>
        <v>0</v>
      </c>
      <c r="N154" s="322" t="s">
        <v>379</v>
      </c>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c r="AS154" s="184"/>
      <c r="AT154" s="184"/>
      <c r="AU154" s="184"/>
      <c r="AV154" s="184"/>
      <c r="AW154" s="184"/>
      <c r="AX154" s="184"/>
      <c r="AY154" s="184"/>
      <c r="AZ154" s="184"/>
      <c r="BA154" s="184"/>
      <c r="BB154" s="184"/>
      <c r="BC154" s="184"/>
      <c r="BD154" s="184"/>
      <c r="BE154" s="184"/>
      <c r="BF154" s="184"/>
      <c r="BG154" s="184"/>
      <c r="BH154" s="184"/>
      <c r="BI154" s="184"/>
      <c r="BJ154" s="184"/>
      <c r="BK154" s="184"/>
      <c r="BL154" s="184"/>
      <c r="BM154" s="184"/>
      <c r="BN154" s="184"/>
      <c r="BO154" s="184"/>
      <c r="BP154" s="184"/>
      <c r="BQ154" s="184"/>
      <c r="BR154" s="184"/>
      <c r="BS154" s="184"/>
      <c r="BT154" s="184"/>
      <c r="BU154" s="184"/>
      <c r="BV154" s="184"/>
      <c r="BW154" s="184"/>
      <c r="BX154" s="184"/>
      <c r="BY154" s="184"/>
      <c r="BZ154" s="184"/>
      <c r="CA154" s="184"/>
      <c r="CB154" s="184"/>
      <c r="CC154" s="184"/>
      <c r="CD154" s="184"/>
      <c r="CE154" s="184"/>
      <c r="CF154" s="184"/>
      <c r="CG154" s="184"/>
      <c r="CH154" s="184"/>
      <c r="CI154" s="184"/>
      <c r="CJ154" s="184"/>
      <c r="CK154" s="184"/>
      <c r="CL154" s="184"/>
      <c r="CM154" s="184"/>
      <c r="CN154" s="184"/>
      <c r="CO154" s="184"/>
      <c r="CP154" s="184"/>
      <c r="CQ154" s="184"/>
      <c r="CR154" s="184"/>
      <c r="CS154" s="184"/>
      <c r="CT154" s="184"/>
      <c r="CU154" s="184"/>
      <c r="CV154" s="184"/>
      <c r="CW154" s="184"/>
      <c r="CX154" s="184"/>
      <c r="CY154" s="184"/>
      <c r="CZ154" s="184"/>
      <c r="DA154" s="184"/>
      <c r="DB154" s="184"/>
      <c r="DC154" s="184"/>
      <c r="DD154" s="184"/>
      <c r="DE154" s="184"/>
      <c r="DF154" s="184"/>
      <c r="DG154" s="184"/>
      <c r="DH154" s="184"/>
      <c r="DI154" s="184"/>
      <c r="DJ154" s="184"/>
      <c r="DK154" s="184"/>
      <c r="DL154" s="184"/>
      <c r="DM154" s="184"/>
      <c r="DN154" s="184"/>
      <c r="DO154" s="184"/>
      <c r="DP154" s="184"/>
      <c r="DQ154" s="184"/>
      <c r="DR154" s="184"/>
    </row>
    <row r="155" spans="2:122" s="82" customFormat="1" ht="213.75" customHeight="1">
      <c r="B155" s="164">
        <v>6</v>
      </c>
      <c r="C155" s="182" t="s">
        <v>307</v>
      </c>
      <c r="D155" s="162" t="s">
        <v>308</v>
      </c>
      <c r="E155" s="182" t="s">
        <v>83</v>
      </c>
      <c r="F155" s="164" t="s">
        <v>66</v>
      </c>
      <c r="G155" s="149">
        <v>500000</v>
      </c>
      <c r="H155" s="150"/>
      <c r="I155" s="149"/>
      <c r="J155" s="149">
        <v>300000</v>
      </c>
      <c r="K155" s="149">
        <f t="shared" si="10"/>
        <v>200000</v>
      </c>
      <c r="L155" s="149">
        <v>300000</v>
      </c>
      <c r="M155" s="117">
        <f t="shared" si="11"/>
        <v>0</v>
      </c>
      <c r="N155" s="162" t="s">
        <v>380</v>
      </c>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c r="AS155" s="184"/>
      <c r="AT155" s="184"/>
      <c r="AU155" s="184"/>
      <c r="AV155" s="184"/>
      <c r="AW155" s="184"/>
      <c r="AX155" s="184"/>
      <c r="AY155" s="184"/>
      <c r="AZ155" s="184"/>
      <c r="BA155" s="184"/>
      <c r="BB155" s="184"/>
      <c r="BC155" s="184"/>
      <c r="BD155" s="184"/>
      <c r="BE155" s="184"/>
      <c r="BF155" s="184"/>
      <c r="BG155" s="184"/>
      <c r="BH155" s="184"/>
      <c r="BI155" s="184"/>
      <c r="BJ155" s="184"/>
      <c r="BK155" s="184"/>
      <c r="BL155" s="184"/>
      <c r="BM155" s="184"/>
      <c r="BN155" s="184"/>
      <c r="BO155" s="184"/>
      <c r="BP155" s="184"/>
      <c r="BQ155" s="184"/>
      <c r="BR155" s="184"/>
      <c r="BS155" s="184"/>
      <c r="BT155" s="184"/>
      <c r="BU155" s="184"/>
      <c r="BV155" s="184"/>
      <c r="BW155" s="184"/>
      <c r="BX155" s="184"/>
      <c r="BY155" s="184"/>
      <c r="BZ155" s="184"/>
      <c r="CA155" s="184"/>
      <c r="CB155" s="184"/>
      <c r="CC155" s="184"/>
      <c r="CD155" s="184"/>
      <c r="CE155" s="184"/>
      <c r="CF155" s="184"/>
      <c r="CG155" s="184"/>
      <c r="CH155" s="184"/>
      <c r="CI155" s="184"/>
      <c r="CJ155" s="184"/>
      <c r="CK155" s="184"/>
      <c r="CL155" s="184"/>
      <c r="CM155" s="184"/>
      <c r="CN155" s="184"/>
      <c r="CO155" s="184"/>
      <c r="CP155" s="184"/>
      <c r="CQ155" s="184"/>
      <c r="CR155" s="184"/>
      <c r="CS155" s="184"/>
      <c r="CT155" s="184"/>
      <c r="CU155" s="184"/>
      <c r="CV155" s="184"/>
      <c r="CW155" s="184"/>
      <c r="CX155" s="184"/>
      <c r="CY155" s="184"/>
      <c r="CZ155" s="184"/>
      <c r="DA155" s="184"/>
      <c r="DB155" s="184"/>
      <c r="DC155" s="184"/>
      <c r="DD155" s="184"/>
      <c r="DE155" s="184"/>
      <c r="DF155" s="184"/>
      <c r="DG155" s="184"/>
      <c r="DH155" s="184"/>
      <c r="DI155" s="184"/>
      <c r="DJ155" s="184"/>
      <c r="DK155" s="184"/>
      <c r="DL155" s="184"/>
      <c r="DM155" s="184"/>
      <c r="DN155" s="184"/>
      <c r="DO155" s="184"/>
      <c r="DP155" s="184"/>
      <c r="DQ155" s="184"/>
      <c r="DR155" s="184"/>
    </row>
    <row r="156" spans="2:122" s="82" customFormat="1" ht="110.25" customHeight="1">
      <c r="B156" s="164">
        <v>7</v>
      </c>
      <c r="C156" s="182" t="s">
        <v>310</v>
      </c>
      <c r="D156" s="162" t="s">
        <v>309</v>
      </c>
      <c r="E156" s="182" t="s">
        <v>83</v>
      </c>
      <c r="F156" s="164" t="s">
        <v>66</v>
      </c>
      <c r="G156" s="149">
        <v>50000</v>
      </c>
      <c r="H156" s="150"/>
      <c r="I156" s="149"/>
      <c r="J156" s="149">
        <v>10000</v>
      </c>
      <c r="K156" s="149">
        <f t="shared" si="10"/>
        <v>40000</v>
      </c>
      <c r="L156" s="149"/>
      <c r="M156" s="117"/>
      <c r="N156" s="183"/>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c r="AS156" s="184"/>
      <c r="AT156" s="184"/>
      <c r="AU156" s="184"/>
      <c r="AV156" s="184"/>
      <c r="AW156" s="184"/>
      <c r="AX156" s="184"/>
      <c r="AY156" s="184"/>
      <c r="AZ156" s="184"/>
      <c r="BA156" s="184"/>
      <c r="BB156" s="184"/>
      <c r="BC156" s="184"/>
      <c r="BD156" s="184"/>
      <c r="BE156" s="184"/>
      <c r="BF156" s="184"/>
      <c r="BG156" s="184"/>
      <c r="BH156" s="184"/>
      <c r="BI156" s="184"/>
      <c r="BJ156" s="184"/>
      <c r="BK156" s="184"/>
      <c r="BL156" s="184"/>
      <c r="BM156" s="184"/>
      <c r="BN156" s="184"/>
      <c r="BO156" s="184"/>
      <c r="BP156" s="184"/>
      <c r="BQ156" s="184"/>
      <c r="BR156" s="184"/>
      <c r="BS156" s="184"/>
      <c r="BT156" s="184"/>
      <c r="BU156" s="184"/>
      <c r="BV156" s="184"/>
      <c r="BW156" s="184"/>
      <c r="BX156" s="184"/>
      <c r="BY156" s="184"/>
      <c r="BZ156" s="184"/>
      <c r="CA156" s="184"/>
      <c r="CB156" s="184"/>
      <c r="CC156" s="184"/>
      <c r="CD156" s="184"/>
      <c r="CE156" s="184"/>
      <c r="CF156" s="184"/>
      <c r="CG156" s="184"/>
      <c r="CH156" s="184"/>
      <c r="CI156" s="184"/>
      <c r="CJ156" s="184"/>
      <c r="CK156" s="184"/>
      <c r="CL156" s="184"/>
      <c r="CM156" s="184"/>
      <c r="CN156" s="184"/>
      <c r="CO156" s="184"/>
      <c r="CP156" s="184"/>
      <c r="CQ156" s="184"/>
      <c r="CR156" s="184"/>
      <c r="CS156" s="184"/>
      <c r="CT156" s="184"/>
      <c r="CU156" s="184"/>
      <c r="CV156" s="184"/>
      <c r="CW156" s="184"/>
      <c r="CX156" s="184"/>
      <c r="CY156" s="184"/>
      <c r="CZ156" s="184"/>
      <c r="DA156" s="184"/>
      <c r="DB156" s="184"/>
      <c r="DC156" s="184"/>
      <c r="DD156" s="184"/>
      <c r="DE156" s="184"/>
      <c r="DF156" s="184"/>
      <c r="DG156" s="184"/>
      <c r="DH156" s="184"/>
      <c r="DI156" s="184"/>
      <c r="DJ156" s="184"/>
      <c r="DK156" s="184"/>
      <c r="DL156" s="184"/>
      <c r="DM156" s="184"/>
      <c r="DN156" s="184"/>
      <c r="DO156" s="184"/>
      <c r="DP156" s="184"/>
      <c r="DQ156" s="184"/>
      <c r="DR156" s="184"/>
    </row>
    <row r="157" spans="2:122" s="82" customFormat="1" ht="205.5" customHeight="1">
      <c r="B157" s="164">
        <v>8</v>
      </c>
      <c r="C157" s="162" t="s">
        <v>251</v>
      </c>
      <c r="D157" s="162" t="s">
        <v>332</v>
      </c>
      <c r="E157" s="182" t="s">
        <v>83</v>
      </c>
      <c r="F157" s="164" t="s">
        <v>66</v>
      </c>
      <c r="G157" s="149">
        <v>1230000</v>
      </c>
      <c r="H157" s="150"/>
      <c r="I157" s="149"/>
      <c r="J157" s="149">
        <v>1230000</v>
      </c>
      <c r="K157" s="149">
        <f t="shared" si="10"/>
        <v>0</v>
      </c>
      <c r="L157" s="149">
        <v>1203800</v>
      </c>
      <c r="M157" s="117">
        <f t="shared" si="11"/>
        <v>26200</v>
      </c>
      <c r="N157" s="264" t="s">
        <v>270</v>
      </c>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c r="AS157" s="184"/>
      <c r="AT157" s="184"/>
      <c r="AU157" s="184"/>
      <c r="AV157" s="184"/>
      <c r="AW157" s="184"/>
      <c r="AX157" s="184"/>
      <c r="AY157" s="184"/>
      <c r="AZ157" s="184"/>
      <c r="BA157" s="184"/>
      <c r="BB157" s="184"/>
      <c r="BC157" s="184"/>
      <c r="BD157" s="184"/>
      <c r="BE157" s="184"/>
      <c r="BF157" s="184"/>
      <c r="BG157" s="184"/>
      <c r="BH157" s="184"/>
      <c r="BI157" s="184"/>
      <c r="BJ157" s="184"/>
      <c r="BK157" s="184"/>
      <c r="BL157" s="184"/>
      <c r="BM157" s="184"/>
      <c r="BN157" s="184"/>
      <c r="BO157" s="184"/>
      <c r="BP157" s="184"/>
      <c r="BQ157" s="184"/>
      <c r="BR157" s="184"/>
      <c r="BS157" s="184"/>
      <c r="BT157" s="184"/>
      <c r="BU157" s="184"/>
      <c r="BV157" s="184"/>
      <c r="BW157" s="184"/>
      <c r="BX157" s="184"/>
      <c r="BY157" s="184"/>
      <c r="BZ157" s="184"/>
      <c r="CA157" s="184"/>
      <c r="CB157" s="184"/>
      <c r="CC157" s="184"/>
      <c r="CD157" s="184"/>
      <c r="CE157" s="184"/>
      <c r="CF157" s="184"/>
      <c r="CG157" s="184"/>
      <c r="CH157" s="184"/>
      <c r="CI157" s="184"/>
      <c r="CJ157" s="184"/>
      <c r="CK157" s="184"/>
      <c r="CL157" s="184"/>
      <c r="CM157" s="184"/>
      <c r="CN157" s="184"/>
      <c r="CO157" s="184"/>
      <c r="CP157" s="184"/>
      <c r="CQ157" s="184"/>
      <c r="CR157" s="184"/>
      <c r="CS157" s="184"/>
      <c r="CT157" s="184"/>
      <c r="CU157" s="184"/>
      <c r="CV157" s="184"/>
      <c r="CW157" s="184"/>
      <c r="CX157" s="184"/>
      <c r="CY157" s="184"/>
      <c r="CZ157" s="184"/>
      <c r="DA157" s="184"/>
      <c r="DB157" s="184"/>
      <c r="DC157" s="184"/>
      <c r="DD157" s="184"/>
      <c r="DE157" s="184"/>
      <c r="DF157" s="184"/>
      <c r="DG157" s="184"/>
      <c r="DH157" s="184"/>
      <c r="DI157" s="184"/>
      <c r="DJ157" s="184"/>
      <c r="DK157" s="184"/>
      <c r="DL157" s="184"/>
      <c r="DM157" s="184"/>
      <c r="DN157" s="184"/>
      <c r="DO157" s="184"/>
      <c r="DP157" s="184"/>
      <c r="DQ157" s="184"/>
      <c r="DR157" s="184"/>
    </row>
    <row r="158" spans="2:122" ht="54.75" customHeight="1" hidden="1">
      <c r="B158" s="92">
        <v>5</v>
      </c>
      <c r="C158" s="75" t="s">
        <v>108</v>
      </c>
      <c r="D158" s="88" t="s">
        <v>109</v>
      </c>
      <c r="E158" s="93">
        <v>3719800</v>
      </c>
      <c r="F158" s="92" t="s">
        <v>66</v>
      </c>
      <c r="G158" s="94"/>
      <c r="H158" s="95"/>
      <c r="I158" s="94"/>
      <c r="J158" s="94"/>
      <c r="K158" s="94">
        <f t="shared" si="10"/>
        <v>0</v>
      </c>
      <c r="L158" s="94"/>
      <c r="M158" s="117">
        <f t="shared" si="11"/>
        <v>0</v>
      </c>
      <c r="N158" s="75"/>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row>
    <row r="159" spans="2:122" s="66" customFormat="1" ht="73.5" customHeight="1" hidden="1">
      <c r="B159" s="87">
        <v>4</v>
      </c>
      <c r="C159" s="158" t="s">
        <v>151</v>
      </c>
      <c r="D159" s="88" t="s">
        <v>214</v>
      </c>
      <c r="E159" s="89" t="s">
        <v>83</v>
      </c>
      <c r="F159" s="87" t="s">
        <v>66</v>
      </c>
      <c r="G159" s="90"/>
      <c r="H159" s="76"/>
      <c r="I159" s="90"/>
      <c r="J159" s="90"/>
      <c r="K159" s="90">
        <f t="shared" si="10"/>
        <v>0</v>
      </c>
      <c r="L159" s="90"/>
      <c r="M159" s="117">
        <f t="shared" si="11"/>
        <v>0</v>
      </c>
      <c r="N159" s="159"/>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c r="AY159" s="152"/>
      <c r="AZ159" s="152"/>
      <c r="BA159" s="152"/>
      <c r="BB159" s="152"/>
      <c r="BC159" s="152"/>
      <c r="BD159" s="152"/>
      <c r="BE159" s="152"/>
      <c r="BF159" s="152"/>
      <c r="BG159" s="152"/>
      <c r="BH159" s="152"/>
      <c r="BI159" s="152"/>
      <c r="BJ159" s="152"/>
      <c r="BK159" s="152"/>
      <c r="BL159" s="152"/>
      <c r="BM159" s="152"/>
      <c r="BN159" s="152"/>
      <c r="BO159" s="152"/>
      <c r="BP159" s="152"/>
      <c r="BQ159" s="152"/>
      <c r="BR159" s="152"/>
      <c r="BS159" s="152"/>
      <c r="BT159" s="152"/>
      <c r="BU159" s="152"/>
      <c r="BV159" s="152"/>
      <c r="BW159" s="152"/>
      <c r="BX159" s="152"/>
      <c r="BY159" s="152"/>
      <c r="BZ159" s="152"/>
      <c r="CA159" s="152"/>
      <c r="CB159" s="152"/>
      <c r="CC159" s="152"/>
      <c r="CD159" s="152"/>
      <c r="CE159" s="152"/>
      <c r="CF159" s="152"/>
      <c r="CG159" s="152"/>
      <c r="CH159" s="152"/>
      <c r="CI159" s="152"/>
      <c r="CJ159" s="152"/>
      <c r="CK159" s="152"/>
      <c r="CL159" s="152"/>
      <c r="CM159" s="152"/>
      <c r="CN159" s="152"/>
      <c r="CO159" s="152"/>
      <c r="CP159" s="152"/>
      <c r="CQ159" s="152"/>
      <c r="CR159" s="152"/>
      <c r="CS159" s="152"/>
      <c r="CT159" s="152"/>
      <c r="CU159" s="152"/>
      <c r="CV159" s="152"/>
      <c r="CW159" s="152"/>
      <c r="CX159" s="152"/>
      <c r="CY159" s="152"/>
      <c r="CZ159" s="152"/>
      <c r="DA159" s="152"/>
      <c r="DB159" s="152"/>
      <c r="DC159" s="152"/>
      <c r="DD159" s="152"/>
      <c r="DE159" s="152"/>
      <c r="DF159" s="152"/>
      <c r="DG159" s="152"/>
      <c r="DH159" s="152"/>
      <c r="DI159" s="152"/>
      <c r="DJ159" s="152"/>
      <c r="DK159" s="152"/>
      <c r="DL159" s="152"/>
      <c r="DM159" s="152"/>
      <c r="DN159" s="152"/>
      <c r="DO159" s="152"/>
      <c r="DP159" s="152"/>
      <c r="DQ159" s="152"/>
      <c r="DR159" s="152"/>
    </row>
    <row r="160" spans="2:122" s="66" customFormat="1" ht="117" customHeight="1" hidden="1">
      <c r="B160" s="87">
        <v>5</v>
      </c>
      <c r="C160" s="160" t="s">
        <v>150</v>
      </c>
      <c r="D160" s="88" t="s">
        <v>215</v>
      </c>
      <c r="E160" s="89" t="s">
        <v>83</v>
      </c>
      <c r="F160" s="87" t="s">
        <v>66</v>
      </c>
      <c r="G160" s="90"/>
      <c r="H160" s="76"/>
      <c r="I160" s="90"/>
      <c r="J160" s="90"/>
      <c r="K160" s="90">
        <f t="shared" si="10"/>
        <v>0</v>
      </c>
      <c r="L160" s="90"/>
      <c r="M160" s="117">
        <f t="shared" si="11"/>
        <v>0</v>
      </c>
      <c r="N160" s="159"/>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c r="AO160" s="152"/>
      <c r="AP160" s="152"/>
      <c r="AQ160" s="152"/>
      <c r="AR160" s="152"/>
      <c r="AS160" s="152"/>
      <c r="AT160" s="152"/>
      <c r="AU160" s="152"/>
      <c r="AV160" s="152"/>
      <c r="AW160" s="152"/>
      <c r="AX160" s="152"/>
      <c r="AY160" s="152"/>
      <c r="AZ160" s="152"/>
      <c r="BA160" s="152"/>
      <c r="BB160" s="152"/>
      <c r="BC160" s="152"/>
      <c r="BD160" s="152"/>
      <c r="BE160" s="152"/>
      <c r="BF160" s="152"/>
      <c r="BG160" s="152"/>
      <c r="BH160" s="152"/>
      <c r="BI160" s="152"/>
      <c r="BJ160" s="152"/>
      <c r="BK160" s="152"/>
      <c r="BL160" s="152"/>
      <c r="BM160" s="152"/>
      <c r="BN160" s="152"/>
      <c r="BO160" s="152"/>
      <c r="BP160" s="152"/>
      <c r="BQ160" s="152"/>
      <c r="BR160" s="152"/>
      <c r="BS160" s="152"/>
      <c r="BT160" s="152"/>
      <c r="BU160" s="152"/>
      <c r="BV160" s="152"/>
      <c r="BW160" s="152"/>
      <c r="BX160" s="152"/>
      <c r="BY160" s="152"/>
      <c r="BZ160" s="152"/>
      <c r="CA160" s="152"/>
      <c r="CB160" s="152"/>
      <c r="CC160" s="152"/>
      <c r="CD160" s="152"/>
      <c r="CE160" s="152"/>
      <c r="CF160" s="152"/>
      <c r="CG160" s="152"/>
      <c r="CH160" s="152"/>
      <c r="CI160" s="152"/>
      <c r="CJ160" s="152"/>
      <c r="CK160" s="152"/>
      <c r="CL160" s="152"/>
      <c r="CM160" s="152"/>
      <c r="CN160" s="152"/>
      <c r="CO160" s="152"/>
      <c r="CP160" s="152"/>
      <c r="CQ160" s="152"/>
      <c r="CR160" s="152"/>
      <c r="CS160" s="152"/>
      <c r="CT160" s="152"/>
      <c r="CU160" s="152"/>
      <c r="CV160" s="152"/>
      <c r="CW160" s="152"/>
      <c r="CX160" s="152"/>
      <c r="CY160" s="152"/>
      <c r="CZ160" s="152"/>
      <c r="DA160" s="152"/>
      <c r="DB160" s="152"/>
      <c r="DC160" s="152"/>
      <c r="DD160" s="152"/>
      <c r="DE160" s="152"/>
      <c r="DF160" s="152"/>
      <c r="DG160" s="152"/>
      <c r="DH160" s="152"/>
      <c r="DI160" s="152"/>
      <c r="DJ160" s="152"/>
      <c r="DK160" s="152"/>
      <c r="DL160" s="152"/>
      <c r="DM160" s="152"/>
      <c r="DN160" s="152"/>
      <c r="DO160" s="152"/>
      <c r="DP160" s="152"/>
      <c r="DQ160" s="152"/>
      <c r="DR160" s="152"/>
    </row>
    <row r="161" spans="2:122" s="82" customFormat="1" ht="88.5" customHeight="1">
      <c r="B161" s="164">
        <v>9</v>
      </c>
      <c r="C161" s="269" t="s">
        <v>250</v>
      </c>
      <c r="D161" s="162" t="s">
        <v>304</v>
      </c>
      <c r="E161" s="182" t="s">
        <v>83</v>
      </c>
      <c r="F161" s="164" t="s">
        <v>66</v>
      </c>
      <c r="G161" s="149">
        <v>5000</v>
      </c>
      <c r="H161" s="150"/>
      <c r="I161" s="149"/>
      <c r="J161" s="149"/>
      <c r="K161" s="149">
        <f t="shared" si="10"/>
        <v>5000</v>
      </c>
      <c r="L161" s="149"/>
      <c r="M161" s="117">
        <f t="shared" si="11"/>
        <v>0</v>
      </c>
      <c r="N161" s="270"/>
      <c r="O161" s="271"/>
      <c r="P161" s="271"/>
      <c r="Q161" s="271"/>
      <c r="R161" s="271"/>
      <c r="S161" s="271"/>
      <c r="T161" s="271"/>
      <c r="U161" s="271"/>
      <c r="V161" s="271"/>
      <c r="W161" s="271"/>
      <c r="X161" s="271"/>
      <c r="Y161" s="271"/>
      <c r="Z161" s="271"/>
      <c r="AA161" s="271"/>
      <c r="AB161" s="271"/>
      <c r="AC161" s="271"/>
      <c r="AD161" s="271"/>
      <c r="AE161" s="271"/>
      <c r="AF161" s="271"/>
      <c r="AG161" s="271"/>
      <c r="AH161" s="271"/>
      <c r="AI161" s="271"/>
      <c r="AJ161" s="271"/>
      <c r="AK161" s="271"/>
      <c r="AL161" s="271"/>
      <c r="AM161" s="271"/>
      <c r="AN161" s="271"/>
      <c r="AO161" s="271"/>
      <c r="AP161" s="271"/>
      <c r="AQ161" s="271"/>
      <c r="AR161" s="271"/>
      <c r="AS161" s="271"/>
      <c r="AT161" s="271"/>
      <c r="AU161" s="271"/>
      <c r="AV161" s="271"/>
      <c r="AW161" s="271"/>
      <c r="AX161" s="271"/>
      <c r="AY161" s="271"/>
      <c r="AZ161" s="271"/>
      <c r="BA161" s="271"/>
      <c r="BB161" s="271"/>
      <c r="BC161" s="271"/>
      <c r="BD161" s="271"/>
      <c r="BE161" s="271"/>
      <c r="BF161" s="271"/>
      <c r="BG161" s="271"/>
      <c r="BH161" s="271"/>
      <c r="BI161" s="271"/>
      <c r="BJ161" s="271"/>
      <c r="BK161" s="271"/>
      <c r="BL161" s="271"/>
      <c r="BM161" s="271"/>
      <c r="BN161" s="271"/>
      <c r="BO161" s="271"/>
      <c r="BP161" s="271"/>
      <c r="BQ161" s="271"/>
      <c r="BR161" s="271"/>
      <c r="BS161" s="271"/>
      <c r="BT161" s="271"/>
      <c r="BU161" s="271"/>
      <c r="BV161" s="271"/>
      <c r="BW161" s="271"/>
      <c r="BX161" s="271"/>
      <c r="BY161" s="271"/>
      <c r="BZ161" s="271"/>
      <c r="CA161" s="271"/>
      <c r="CB161" s="271"/>
      <c r="CC161" s="271"/>
      <c r="CD161" s="271"/>
      <c r="CE161" s="271"/>
      <c r="CF161" s="271"/>
      <c r="CG161" s="271"/>
      <c r="CH161" s="271"/>
      <c r="CI161" s="271"/>
      <c r="CJ161" s="271"/>
      <c r="CK161" s="271"/>
      <c r="CL161" s="271"/>
      <c r="CM161" s="271"/>
      <c r="CN161" s="271"/>
      <c r="CO161" s="271"/>
      <c r="CP161" s="271"/>
      <c r="CQ161" s="271"/>
      <c r="CR161" s="271"/>
      <c r="CS161" s="271"/>
      <c r="CT161" s="271"/>
      <c r="CU161" s="271"/>
      <c r="CV161" s="271"/>
      <c r="CW161" s="271"/>
      <c r="CX161" s="271"/>
      <c r="CY161" s="271"/>
      <c r="CZ161" s="271"/>
      <c r="DA161" s="271"/>
      <c r="DB161" s="271"/>
      <c r="DC161" s="271"/>
      <c r="DD161" s="271"/>
      <c r="DE161" s="271"/>
      <c r="DF161" s="271"/>
      <c r="DG161" s="271"/>
      <c r="DH161" s="271"/>
      <c r="DI161" s="271"/>
      <c r="DJ161" s="271"/>
      <c r="DK161" s="271"/>
      <c r="DL161" s="271"/>
      <c r="DM161" s="271"/>
      <c r="DN161" s="271"/>
      <c r="DO161" s="271"/>
      <c r="DP161" s="271"/>
      <c r="DQ161" s="271"/>
      <c r="DR161" s="271"/>
    </row>
    <row r="162" spans="2:122" s="82" customFormat="1" ht="43.5" customHeight="1">
      <c r="B162" s="131"/>
      <c r="C162" s="132" t="s">
        <v>86</v>
      </c>
      <c r="D162" s="119"/>
      <c r="E162" s="119" t="s">
        <v>209</v>
      </c>
      <c r="F162" s="133" t="s">
        <v>209</v>
      </c>
      <c r="G162" s="134">
        <f>G150+G151+G152+G153+G154+G155+G156+G157+G161</f>
        <v>4934500</v>
      </c>
      <c r="H162" s="135"/>
      <c r="I162" s="134"/>
      <c r="J162" s="134">
        <f>J150+J151+J152+J153+J154+J155+J156+J157+J161</f>
        <v>4635000</v>
      </c>
      <c r="K162" s="134">
        <f t="shared" si="10"/>
        <v>299500</v>
      </c>
      <c r="L162" s="134">
        <f>L150+L151+L152+L153+L154+L155+L156+L157+L161</f>
        <v>4572555.84</v>
      </c>
      <c r="M162" s="107">
        <f t="shared" si="11"/>
        <v>62444.16000000015</v>
      </c>
      <c r="N162" s="136" t="s">
        <v>209</v>
      </c>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c r="BI162" s="81"/>
      <c r="BJ162" s="81"/>
      <c r="BK162" s="81"/>
      <c r="BL162" s="81"/>
      <c r="BM162" s="81"/>
      <c r="BN162" s="81"/>
      <c r="BO162" s="81"/>
      <c r="BP162" s="81"/>
      <c r="BQ162" s="81"/>
      <c r="BR162" s="81"/>
      <c r="BS162" s="81"/>
      <c r="BT162" s="81"/>
      <c r="BU162" s="81"/>
      <c r="BV162" s="81"/>
      <c r="BW162" s="81"/>
      <c r="BX162" s="81"/>
      <c r="BY162" s="81"/>
      <c r="BZ162" s="81"/>
      <c r="CA162" s="81"/>
      <c r="CB162" s="81"/>
      <c r="CC162" s="81"/>
      <c r="CD162" s="81"/>
      <c r="CE162" s="81"/>
      <c r="CF162" s="81"/>
      <c r="CG162" s="81"/>
      <c r="CH162" s="81"/>
      <c r="CI162" s="81"/>
      <c r="CJ162" s="81"/>
      <c r="CK162" s="81"/>
      <c r="CL162" s="81"/>
      <c r="CM162" s="81"/>
      <c r="CN162" s="81"/>
      <c r="CO162" s="81"/>
      <c r="CP162" s="81"/>
      <c r="CQ162" s="81"/>
      <c r="CR162" s="81"/>
      <c r="CS162" s="81"/>
      <c r="CT162" s="81"/>
      <c r="CU162" s="81"/>
      <c r="CV162" s="81"/>
      <c r="CW162" s="81"/>
      <c r="CX162" s="81"/>
      <c r="CY162" s="81"/>
      <c r="CZ162" s="81"/>
      <c r="DA162" s="81"/>
      <c r="DB162" s="81"/>
      <c r="DC162" s="81"/>
      <c r="DD162" s="81"/>
      <c r="DE162" s="81"/>
      <c r="DF162" s="81"/>
      <c r="DG162" s="81"/>
      <c r="DH162" s="81"/>
      <c r="DI162" s="81"/>
      <c r="DJ162" s="81"/>
      <c r="DK162" s="81"/>
      <c r="DL162" s="81"/>
      <c r="DM162" s="81"/>
      <c r="DN162" s="81"/>
      <c r="DO162" s="81"/>
      <c r="DP162" s="81"/>
      <c r="DQ162" s="81"/>
      <c r="DR162" s="81"/>
    </row>
    <row r="163" spans="2:122" s="146" customFormat="1" ht="69" customHeight="1">
      <c r="B163" s="165"/>
      <c r="C163" s="166" t="s">
        <v>85</v>
      </c>
      <c r="D163" s="101"/>
      <c r="E163" s="101" t="s">
        <v>209</v>
      </c>
      <c r="F163" s="167" t="s">
        <v>209</v>
      </c>
      <c r="G163" s="168">
        <f>G162+G148+G137+G116+G87</f>
        <v>163910531</v>
      </c>
      <c r="H163" s="169"/>
      <c r="I163" s="168" t="e">
        <f>I87+I116+I137+I148+#REF!</f>
        <v>#REF!</v>
      </c>
      <c r="J163" s="168">
        <f>J162+J148+J137+J116+J87</f>
        <v>77116870</v>
      </c>
      <c r="K163" s="168">
        <f t="shared" si="10"/>
        <v>86793661</v>
      </c>
      <c r="L163" s="168">
        <f>L162+L148+L137+L116+L87</f>
        <v>36013484.84</v>
      </c>
      <c r="M163" s="170">
        <f t="shared" si="11"/>
        <v>41103385.16</v>
      </c>
      <c r="N163" s="171" t="s">
        <v>209</v>
      </c>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45"/>
      <c r="BD163" s="145"/>
      <c r="BE163" s="145"/>
      <c r="BF163" s="145"/>
      <c r="BG163" s="145"/>
      <c r="BH163" s="145"/>
      <c r="BI163" s="145"/>
      <c r="BJ163" s="145"/>
      <c r="BK163" s="145"/>
      <c r="BL163" s="145"/>
      <c r="BM163" s="145"/>
      <c r="BN163" s="145"/>
      <c r="BO163" s="145"/>
      <c r="BP163" s="145"/>
      <c r="BQ163" s="145"/>
      <c r="BR163" s="145"/>
      <c r="BS163" s="145"/>
      <c r="BT163" s="145"/>
      <c r="BU163" s="145"/>
      <c r="BV163" s="145"/>
      <c r="BW163" s="145"/>
      <c r="BX163" s="145"/>
      <c r="BY163" s="145"/>
      <c r="BZ163" s="145"/>
      <c r="CA163" s="145"/>
      <c r="CB163" s="145"/>
      <c r="CC163" s="145"/>
      <c r="CD163" s="145"/>
      <c r="CE163" s="145"/>
      <c r="CF163" s="145"/>
      <c r="CG163" s="145"/>
      <c r="CH163" s="145"/>
      <c r="CI163" s="145"/>
      <c r="CJ163" s="145"/>
      <c r="CK163" s="145"/>
      <c r="CL163" s="145"/>
      <c r="CM163" s="145"/>
      <c r="CN163" s="145"/>
      <c r="CO163" s="145"/>
      <c r="CP163" s="145"/>
      <c r="CQ163" s="145"/>
      <c r="CR163" s="145"/>
      <c r="CS163" s="145"/>
      <c r="CT163" s="145"/>
      <c r="CU163" s="145"/>
      <c r="CV163" s="145"/>
      <c r="CW163" s="145"/>
      <c r="CX163" s="145"/>
      <c r="CY163" s="145"/>
      <c r="CZ163" s="145"/>
      <c r="DA163" s="145"/>
      <c r="DB163" s="145"/>
      <c r="DC163" s="145"/>
      <c r="DD163" s="145"/>
      <c r="DE163" s="145"/>
      <c r="DF163" s="145"/>
      <c r="DG163" s="145"/>
      <c r="DH163" s="145"/>
      <c r="DI163" s="145"/>
      <c r="DJ163" s="145"/>
      <c r="DK163" s="145"/>
      <c r="DL163" s="145"/>
      <c r="DM163" s="145"/>
      <c r="DN163" s="145"/>
      <c r="DO163" s="145"/>
      <c r="DP163" s="145"/>
      <c r="DQ163" s="145"/>
      <c r="DR163" s="145"/>
    </row>
    <row r="164" spans="2:10" ht="30.75">
      <c r="B164" s="63"/>
      <c r="C164" s="64"/>
      <c r="D164" s="67"/>
      <c r="F164" s="63"/>
      <c r="J164" s="172"/>
    </row>
    <row r="165" spans="2:10" ht="30.75">
      <c r="B165" s="63"/>
      <c r="C165" s="64"/>
      <c r="D165" s="67"/>
      <c r="F165" s="63"/>
      <c r="J165" s="172"/>
    </row>
    <row r="166" spans="2:6" ht="30.75">
      <c r="B166" s="63"/>
      <c r="C166" s="64"/>
      <c r="D166" s="67"/>
      <c r="F166" s="63"/>
    </row>
    <row r="167" spans="2:6" ht="30.75">
      <c r="B167" s="63"/>
      <c r="C167" s="64"/>
      <c r="D167" s="67"/>
      <c r="F167" s="63"/>
    </row>
    <row r="169" spans="2:6" ht="30.75">
      <c r="B169" s="301"/>
      <c r="C169" s="301"/>
      <c r="D169" s="301"/>
      <c r="E169" s="301"/>
      <c r="F169" s="301"/>
    </row>
    <row r="170" spans="2:6" ht="30.75">
      <c r="B170" s="301"/>
      <c r="C170" s="301"/>
      <c r="D170" s="301"/>
      <c r="E170" s="301"/>
      <c r="F170" s="301"/>
    </row>
    <row r="171" spans="2:6" ht="30.75">
      <c r="B171" s="301"/>
      <c r="C171" s="301"/>
      <c r="D171" s="301"/>
      <c r="E171" s="301"/>
      <c r="F171" s="301"/>
    </row>
    <row r="172" spans="2:6" ht="30.75">
      <c r="B172" s="301"/>
      <c r="C172" s="301"/>
      <c r="D172" s="301"/>
      <c r="E172" s="301"/>
      <c r="F172" s="301"/>
    </row>
    <row r="173" spans="2:6" ht="30.75">
      <c r="B173" s="301"/>
      <c r="C173" s="301"/>
      <c r="D173" s="301"/>
      <c r="E173" s="301"/>
      <c r="F173" s="301"/>
    </row>
  </sheetData>
  <sheetProtection/>
  <mergeCells count="25">
    <mergeCell ref="D81:D84"/>
    <mergeCell ref="C81:C84"/>
    <mergeCell ref="B81:B84"/>
    <mergeCell ref="F81:F84"/>
    <mergeCell ref="B135:B136"/>
    <mergeCell ref="C135:C136"/>
    <mergeCell ref="D135:D136"/>
    <mergeCell ref="E135:E136"/>
    <mergeCell ref="B148:D148"/>
    <mergeCell ref="B138:N138"/>
    <mergeCell ref="D90:D103"/>
    <mergeCell ref="B90:B103"/>
    <mergeCell ref="C90:C103"/>
    <mergeCell ref="D107:D114"/>
    <mergeCell ref="D118:D134"/>
    <mergeCell ref="B10:B17"/>
    <mergeCell ref="D10:D17"/>
    <mergeCell ref="B169:F173"/>
    <mergeCell ref="C1:K1"/>
    <mergeCell ref="B117:K117"/>
    <mergeCell ref="B149:K149"/>
    <mergeCell ref="B88:K88"/>
    <mergeCell ref="B107:B114"/>
    <mergeCell ref="C107:C114"/>
    <mergeCell ref="D142:D146"/>
  </mergeCells>
  <printOptions/>
  <pageMargins left="0.1968503937007874" right="0.1968503937007874" top="0.07874015748031496" bottom="0.07874015748031496" header="0.5118110236220472" footer="0.5118110236220472"/>
  <pageSetup horizontalDpi="600" verticalDpi="600" orientation="landscape" paperSize="9" scale="30" r:id="rId1"/>
  <rowBreaks count="7" manualBreakCount="7">
    <brk id="19" max="13" man="1"/>
    <brk id="40" max="13" man="1"/>
    <brk id="64" max="13" man="1"/>
    <brk id="92" max="13" man="1"/>
    <brk id="118" max="13" man="1"/>
    <brk id="128" max="13" man="1"/>
    <brk id="145" max="13" man="1"/>
  </rowBreaks>
</worksheet>
</file>

<file path=xl/worksheets/sheet2.xml><?xml version="1.0" encoding="utf-8"?>
<worksheet xmlns="http://schemas.openxmlformats.org/spreadsheetml/2006/main" xmlns:r="http://schemas.openxmlformats.org/officeDocument/2006/relationships">
  <dimension ref="A1:I54"/>
  <sheetViews>
    <sheetView zoomScale="75" zoomScaleNormal="75" zoomScalePageLayoutView="0" workbookViewId="0" topLeftCell="A10">
      <selection activeCell="J22" sqref="J22"/>
    </sheetView>
  </sheetViews>
  <sheetFormatPr defaultColWidth="16.25390625" defaultRowHeight="12.75"/>
  <cols>
    <col min="1" max="1" width="2.25390625" style="1" customWidth="1"/>
    <col min="2" max="2" width="7.25390625" style="1" customWidth="1"/>
    <col min="3" max="3" width="47.75390625" style="1" customWidth="1"/>
    <col min="4" max="4" width="33.00390625" style="1" customWidth="1"/>
    <col min="5" max="5" width="21.75390625" style="1" customWidth="1"/>
    <col min="6" max="6" width="19.25390625" style="1" hidden="1" customWidth="1"/>
    <col min="7" max="16384" width="16.25390625" style="1" customWidth="1"/>
  </cols>
  <sheetData>
    <row r="1" spans="1:9" ht="34.5" customHeight="1" thickBot="1">
      <c r="A1" s="10"/>
      <c r="B1" s="10"/>
      <c r="C1" s="321" t="s">
        <v>3</v>
      </c>
      <c r="D1" s="321"/>
      <c r="E1" s="321"/>
      <c r="F1" s="321"/>
      <c r="G1" s="321"/>
      <c r="H1" s="321"/>
      <c r="I1" s="321"/>
    </row>
    <row r="2" spans="2:6" ht="40.5" customHeight="1" thickBot="1">
      <c r="B2" s="6" t="s">
        <v>0</v>
      </c>
      <c r="C2" s="7" t="s">
        <v>1</v>
      </c>
      <c r="D2" s="8" t="s">
        <v>2</v>
      </c>
      <c r="E2" s="7" t="s">
        <v>5</v>
      </c>
      <c r="F2" s="9"/>
    </row>
    <row r="3" spans="2:6" ht="84" customHeight="1">
      <c r="B3" s="43">
        <v>1</v>
      </c>
      <c r="C3" s="44" t="s">
        <v>18</v>
      </c>
      <c r="D3" s="29"/>
      <c r="E3" s="4">
        <v>50</v>
      </c>
      <c r="F3" s="2"/>
    </row>
    <row r="4" spans="2:7" ht="57" customHeight="1">
      <c r="B4" s="43">
        <v>2</v>
      </c>
      <c r="C4" s="44" t="s">
        <v>16</v>
      </c>
      <c r="D4" s="29" t="s">
        <v>17</v>
      </c>
      <c r="E4" s="4">
        <v>20</v>
      </c>
      <c r="F4" s="2"/>
      <c r="G4" s="38" t="s">
        <v>24</v>
      </c>
    </row>
    <row r="5" spans="2:6" ht="86.25" customHeight="1">
      <c r="B5" s="43">
        <v>3</v>
      </c>
      <c r="C5" s="44" t="s">
        <v>15</v>
      </c>
      <c r="D5" s="29"/>
      <c r="E5" s="4">
        <v>2000</v>
      </c>
      <c r="F5" s="2"/>
    </row>
    <row r="6" spans="2:6" ht="40.5" customHeight="1">
      <c r="B6" s="43">
        <v>4</v>
      </c>
      <c r="C6" s="44" t="s">
        <v>14</v>
      </c>
      <c r="D6" s="29"/>
      <c r="E6" s="4">
        <v>70</v>
      </c>
      <c r="F6" s="2"/>
    </row>
    <row r="7" spans="2:6" ht="67.5" customHeight="1">
      <c r="B7" s="43">
        <v>5</v>
      </c>
      <c r="C7" s="44" t="s">
        <v>34</v>
      </c>
      <c r="D7" s="29"/>
      <c r="E7" s="4" t="s">
        <v>13</v>
      </c>
      <c r="F7" s="2"/>
    </row>
    <row r="8" spans="2:6" ht="71.25" customHeight="1">
      <c r="B8" s="43">
        <v>6</v>
      </c>
      <c r="C8" s="44" t="s">
        <v>12</v>
      </c>
      <c r="D8" s="29"/>
      <c r="E8" s="4">
        <v>650</v>
      </c>
      <c r="F8" s="2"/>
    </row>
    <row r="9" spans="2:6" ht="84.75" customHeight="1">
      <c r="B9" s="43">
        <v>7</v>
      </c>
      <c r="C9" s="44" t="s">
        <v>11</v>
      </c>
      <c r="D9" s="29"/>
      <c r="E9" s="4">
        <v>1020</v>
      </c>
      <c r="F9" s="2"/>
    </row>
    <row r="10" spans="2:6" ht="63.75" customHeight="1">
      <c r="B10" s="43">
        <v>8</v>
      </c>
      <c r="C10" s="44" t="s">
        <v>10</v>
      </c>
      <c r="D10" s="29"/>
      <c r="E10" s="4">
        <v>2500</v>
      </c>
      <c r="F10" s="2"/>
    </row>
    <row r="11" spans="2:6" ht="63.75" customHeight="1">
      <c r="B11" s="43">
        <v>9</v>
      </c>
      <c r="C11" s="44" t="s">
        <v>9</v>
      </c>
      <c r="D11" s="29"/>
      <c r="E11" s="4">
        <v>6900</v>
      </c>
      <c r="F11" s="2"/>
    </row>
    <row r="12" spans="2:6" ht="87.75" customHeight="1">
      <c r="B12" s="43">
        <v>10</v>
      </c>
      <c r="C12" s="44" t="s">
        <v>8</v>
      </c>
      <c r="D12" s="29"/>
      <c r="E12" s="4">
        <v>193.5</v>
      </c>
      <c r="F12" s="2"/>
    </row>
    <row r="13" spans="2:6" ht="74.25" customHeight="1">
      <c r="B13" s="43">
        <v>11</v>
      </c>
      <c r="C13" s="44" t="s">
        <v>7</v>
      </c>
      <c r="D13" s="29"/>
      <c r="E13" s="36">
        <v>420</v>
      </c>
      <c r="F13" s="2"/>
    </row>
    <row r="14" spans="2:6" ht="85.5" customHeight="1">
      <c r="B14" s="43">
        <v>12</v>
      </c>
      <c r="C14" s="44" t="s">
        <v>6</v>
      </c>
      <c r="D14" s="29"/>
      <c r="E14" s="4">
        <v>39</v>
      </c>
      <c r="F14" s="2"/>
    </row>
    <row r="15" spans="2:6" ht="79.5" customHeight="1" thickBot="1">
      <c r="B15" s="43">
        <v>13</v>
      </c>
      <c r="C15" s="45" t="s">
        <v>4</v>
      </c>
      <c r="D15" s="29"/>
      <c r="E15" s="4">
        <v>724.005</v>
      </c>
      <c r="F15" s="2"/>
    </row>
    <row r="16" spans="2:6" ht="79.5" customHeight="1">
      <c r="B16" s="28">
        <v>14</v>
      </c>
      <c r="C16" s="44" t="s">
        <v>19</v>
      </c>
      <c r="D16" s="29"/>
      <c r="E16" s="4">
        <v>144</v>
      </c>
      <c r="F16" s="2"/>
    </row>
    <row r="17" spans="2:6" ht="91.5" customHeight="1">
      <c r="B17" s="28">
        <v>15</v>
      </c>
      <c r="C17" s="44" t="s">
        <v>20</v>
      </c>
      <c r="D17" s="29"/>
      <c r="E17" s="4">
        <v>20</v>
      </c>
      <c r="F17" s="2"/>
    </row>
    <row r="18" spans="2:7" ht="79.5" customHeight="1">
      <c r="B18" s="28">
        <v>16</v>
      </c>
      <c r="C18" s="44" t="s">
        <v>25</v>
      </c>
      <c r="D18" s="29"/>
      <c r="E18" s="37">
        <v>48</v>
      </c>
      <c r="F18" s="2"/>
      <c r="G18" s="38" t="s">
        <v>26</v>
      </c>
    </row>
    <row r="19" spans="2:6" ht="79.5" customHeight="1">
      <c r="B19" s="28">
        <v>17</v>
      </c>
      <c r="C19" s="44" t="s">
        <v>21</v>
      </c>
      <c r="D19" s="29"/>
      <c r="E19" s="4">
        <v>270</v>
      </c>
      <c r="F19" s="2"/>
    </row>
    <row r="20" spans="2:6" ht="79.5" customHeight="1">
      <c r="B20" s="28">
        <v>18</v>
      </c>
      <c r="C20" s="44" t="s">
        <v>22</v>
      </c>
      <c r="D20" s="29"/>
      <c r="E20" s="4">
        <v>268.44</v>
      </c>
      <c r="F20" s="2"/>
    </row>
    <row r="21" spans="2:6" ht="98.25" customHeight="1">
      <c r="B21" s="28">
        <v>19</v>
      </c>
      <c r="C21" s="44" t="s">
        <v>23</v>
      </c>
      <c r="D21" s="29"/>
      <c r="E21" s="4">
        <v>358.2</v>
      </c>
      <c r="F21" s="2"/>
    </row>
    <row r="22" spans="2:6" ht="79.5" customHeight="1">
      <c r="B22" s="28">
        <v>20</v>
      </c>
      <c r="C22" s="44" t="s">
        <v>27</v>
      </c>
      <c r="D22" s="29"/>
      <c r="E22" s="4">
        <v>200</v>
      </c>
      <c r="F22" s="2"/>
    </row>
    <row r="23" spans="2:6" ht="87.75" customHeight="1" thickBot="1">
      <c r="B23" s="30">
        <v>21</v>
      </c>
      <c r="C23" s="48" t="s">
        <v>28</v>
      </c>
      <c r="D23" s="31"/>
      <c r="E23" s="32">
        <v>1000</v>
      </c>
      <c r="F23" s="2"/>
    </row>
    <row r="24" spans="2:6" ht="75" customHeight="1" thickBot="1">
      <c r="B24" s="33">
        <v>22</v>
      </c>
      <c r="C24" s="54" t="s">
        <v>29</v>
      </c>
      <c r="D24" s="34"/>
      <c r="E24" s="35">
        <v>1599</v>
      </c>
      <c r="F24" s="2"/>
    </row>
    <row r="25" spans="2:7" ht="74.25" customHeight="1" thickBot="1">
      <c r="B25" s="1">
        <v>23</v>
      </c>
      <c r="C25" s="49" t="s">
        <v>30</v>
      </c>
      <c r="D25" s="18"/>
      <c r="E25" s="17">
        <v>1103.15</v>
      </c>
      <c r="F25" s="2"/>
      <c r="G25" s="38" t="s">
        <v>49</v>
      </c>
    </row>
    <row r="26" spans="2:7" ht="111.75" customHeight="1" thickBot="1">
      <c r="B26" s="19">
        <v>24</v>
      </c>
      <c r="C26" s="51" t="s">
        <v>31</v>
      </c>
      <c r="D26" s="18"/>
      <c r="E26" s="17">
        <v>200</v>
      </c>
      <c r="F26" s="2"/>
      <c r="G26" s="1" t="s">
        <v>32</v>
      </c>
    </row>
    <row r="27" spans="2:6" ht="95.25" customHeight="1" thickBot="1">
      <c r="B27" s="21">
        <v>25</v>
      </c>
      <c r="C27" s="44" t="s">
        <v>33</v>
      </c>
      <c r="D27" s="13"/>
      <c r="E27" s="14">
        <v>535000</v>
      </c>
      <c r="F27" s="2"/>
    </row>
    <row r="28" spans="2:6" ht="84.75" customHeight="1" thickBot="1">
      <c r="B28" s="21">
        <v>26</v>
      </c>
      <c r="C28" s="44" t="s">
        <v>42</v>
      </c>
      <c r="D28" s="13"/>
      <c r="E28" s="14">
        <v>60</v>
      </c>
      <c r="F28" s="2"/>
    </row>
    <row r="29" spans="2:7" ht="85.5" customHeight="1" thickBot="1">
      <c r="B29" s="19">
        <v>27</v>
      </c>
      <c r="C29" s="53" t="s">
        <v>54</v>
      </c>
      <c r="D29" s="18"/>
      <c r="E29" s="17">
        <v>250</v>
      </c>
      <c r="F29" s="2"/>
      <c r="G29" s="38"/>
    </row>
    <row r="30" spans="2:7" ht="73.5" customHeight="1" thickBot="1">
      <c r="B30" s="22">
        <v>28</v>
      </c>
      <c r="C30" s="47" t="s">
        <v>55</v>
      </c>
      <c r="D30" s="18"/>
      <c r="E30" s="17">
        <v>111.5</v>
      </c>
      <c r="F30" s="2"/>
      <c r="G30" s="38"/>
    </row>
    <row r="31" spans="2:7" ht="73.5" customHeight="1" thickBot="1">
      <c r="B31" s="22">
        <v>29</v>
      </c>
      <c r="C31" s="50" t="s">
        <v>56</v>
      </c>
      <c r="D31" s="18"/>
      <c r="E31" s="17">
        <v>513.8</v>
      </c>
      <c r="F31" s="2"/>
      <c r="G31" s="38"/>
    </row>
    <row r="32" spans="2:7" ht="73.5" customHeight="1" thickBot="1">
      <c r="B32" s="22">
        <v>30</v>
      </c>
      <c r="C32" s="50" t="s">
        <v>57</v>
      </c>
      <c r="D32" s="18"/>
      <c r="E32" s="36">
        <v>530</v>
      </c>
      <c r="F32" s="2"/>
      <c r="G32" s="38"/>
    </row>
    <row r="33" spans="2:7" ht="73.5" customHeight="1" thickBot="1">
      <c r="B33" s="22">
        <v>31</v>
      </c>
      <c r="C33" s="47" t="s">
        <v>59</v>
      </c>
      <c r="D33" s="18"/>
      <c r="E33" s="36">
        <v>2054.8</v>
      </c>
      <c r="F33" s="2"/>
      <c r="G33" s="38"/>
    </row>
    <row r="34" spans="2:7" ht="73.5" customHeight="1" thickBot="1">
      <c r="B34" s="22">
        <v>32</v>
      </c>
      <c r="C34" s="47" t="s">
        <v>58</v>
      </c>
      <c r="D34" s="18"/>
      <c r="E34" s="17">
        <v>31</v>
      </c>
      <c r="F34" s="2"/>
      <c r="G34" s="38"/>
    </row>
    <row r="35" spans="2:7" ht="73.5" customHeight="1" thickBot="1">
      <c r="B35" s="22">
        <v>33</v>
      </c>
      <c r="C35" s="47" t="s">
        <v>60</v>
      </c>
      <c r="D35" s="18"/>
      <c r="E35" s="17">
        <v>5024.1</v>
      </c>
      <c r="F35" s="2"/>
      <c r="G35" s="38"/>
    </row>
    <row r="36" spans="2:7" ht="73.5" customHeight="1" thickBot="1">
      <c r="B36" s="22"/>
      <c r="C36" s="7"/>
      <c r="D36" s="18"/>
      <c r="E36" s="17"/>
      <c r="F36" s="2"/>
      <c r="G36" s="38"/>
    </row>
    <row r="37" spans="2:7" ht="73.5" customHeight="1" thickBot="1">
      <c r="B37" s="22"/>
      <c r="C37" s="7"/>
      <c r="D37" s="18"/>
      <c r="E37" s="17"/>
      <c r="F37" s="2"/>
      <c r="G37" s="38"/>
    </row>
    <row r="38" spans="2:7" ht="73.5" customHeight="1" thickBot="1">
      <c r="B38" s="22"/>
      <c r="C38" s="50" t="s">
        <v>43</v>
      </c>
      <c r="D38" s="18"/>
      <c r="E38" s="17"/>
      <c r="F38" s="2"/>
      <c r="G38" s="38" t="s">
        <v>40</v>
      </c>
    </row>
    <row r="39" spans="2:7" ht="54" customHeight="1" thickBot="1">
      <c r="B39" s="22"/>
      <c r="C39" s="50" t="s">
        <v>37</v>
      </c>
      <c r="D39" s="18"/>
      <c r="E39" s="17"/>
      <c r="F39" s="2"/>
      <c r="G39" s="39" t="s">
        <v>38</v>
      </c>
    </row>
    <row r="40" spans="2:7" ht="54" customHeight="1" thickBot="1">
      <c r="B40" s="22"/>
      <c r="C40" s="48" t="s">
        <v>39</v>
      </c>
      <c r="D40" s="18"/>
      <c r="E40" s="17"/>
      <c r="F40" s="2"/>
      <c r="G40" s="39" t="s">
        <v>40</v>
      </c>
    </row>
    <row r="41" spans="2:7" ht="85.5" customHeight="1" thickBot="1">
      <c r="B41" s="22"/>
      <c r="C41" s="48" t="s">
        <v>44</v>
      </c>
      <c r="D41" s="18"/>
      <c r="E41" s="17"/>
      <c r="F41" s="2"/>
      <c r="G41" s="39" t="s">
        <v>45</v>
      </c>
    </row>
    <row r="42" spans="2:6" ht="60" customHeight="1" thickBot="1">
      <c r="B42" s="19"/>
      <c r="C42" s="44" t="s">
        <v>35</v>
      </c>
      <c r="D42" s="18"/>
      <c r="E42" s="17"/>
      <c r="F42" s="2"/>
    </row>
    <row r="43" spans="2:6" ht="83.25" customHeight="1" thickBot="1">
      <c r="B43" s="11"/>
      <c r="C43" s="46" t="s">
        <v>36</v>
      </c>
      <c r="D43" s="13"/>
      <c r="E43" s="14"/>
      <c r="F43" s="2"/>
    </row>
    <row r="44" spans="2:6" ht="59.25" customHeight="1" thickBot="1">
      <c r="B44" s="22"/>
      <c r="C44" s="47" t="s">
        <v>41</v>
      </c>
      <c r="D44" s="18"/>
      <c r="E44" s="17"/>
      <c r="F44" s="2"/>
    </row>
    <row r="45" spans="2:7" ht="54" customHeight="1" thickBot="1">
      <c r="B45" s="11"/>
      <c r="C45" s="44" t="s">
        <v>46</v>
      </c>
      <c r="D45" s="25"/>
      <c r="E45" s="14"/>
      <c r="F45" s="2"/>
      <c r="G45" s="1" t="s">
        <v>47</v>
      </c>
    </row>
    <row r="46" spans="2:6" ht="78" customHeight="1" thickBot="1">
      <c r="B46" s="22"/>
      <c r="C46" s="52" t="s">
        <v>48</v>
      </c>
      <c r="D46" s="18"/>
      <c r="E46" s="17"/>
      <c r="F46" s="2"/>
    </row>
    <row r="47" spans="2:6" ht="76.5" customHeight="1" thickBot="1">
      <c r="B47" s="11"/>
      <c r="C47" s="40" t="s">
        <v>50</v>
      </c>
      <c r="D47" s="18"/>
      <c r="E47" s="14"/>
      <c r="F47" s="2"/>
    </row>
    <row r="48" spans="2:8" ht="99" customHeight="1" thickBot="1">
      <c r="B48" s="22"/>
      <c r="C48" s="40" t="s">
        <v>51</v>
      </c>
      <c r="D48" s="18"/>
      <c r="E48" s="17"/>
      <c r="F48" s="2"/>
      <c r="H48" s="27"/>
    </row>
    <row r="49" spans="2:6" ht="87" customHeight="1" thickBot="1">
      <c r="B49" s="11"/>
      <c r="C49" s="41" t="s">
        <v>52</v>
      </c>
      <c r="D49" s="18"/>
      <c r="E49" s="14"/>
      <c r="F49" s="2"/>
    </row>
    <row r="50" spans="2:6" ht="67.5" customHeight="1" thickBot="1">
      <c r="B50" s="23"/>
      <c r="C50" s="42" t="s">
        <v>53</v>
      </c>
      <c r="D50" s="18"/>
      <c r="E50" s="24"/>
      <c r="F50" s="2"/>
    </row>
    <row r="51" spans="2:6" ht="84" customHeight="1" thickBot="1">
      <c r="B51" s="22"/>
      <c r="C51" s="20"/>
      <c r="D51" s="18"/>
      <c r="E51" s="17"/>
      <c r="F51" s="2"/>
    </row>
    <row r="52" spans="2:6" ht="51.75" customHeight="1" thickBot="1">
      <c r="B52" s="12"/>
      <c r="C52" s="26"/>
      <c r="D52" s="18"/>
      <c r="E52" s="15"/>
      <c r="F52" s="2"/>
    </row>
    <row r="53" spans="2:6" ht="65.25" customHeight="1" thickBot="1">
      <c r="B53" s="22"/>
      <c r="C53" s="7"/>
      <c r="D53" s="18"/>
      <c r="E53" s="17"/>
      <c r="F53" s="2"/>
    </row>
    <row r="54" spans="2:6" ht="26.25" customHeight="1" thickBot="1">
      <c r="B54" s="12"/>
      <c r="C54" s="5"/>
      <c r="D54" s="16"/>
      <c r="E54" s="15"/>
      <c r="F54" s="3"/>
    </row>
  </sheetData>
  <sheetProtection/>
  <mergeCells count="1">
    <mergeCell ref="C1:I1"/>
  </mergeCells>
  <printOptions/>
  <pageMargins left="0.984251968503937"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u250706</dc:creator>
  <cp:keywords/>
  <dc:description/>
  <cp:lastModifiedBy>Admin</cp:lastModifiedBy>
  <cp:lastPrinted>2023-08-01T08:07:39Z</cp:lastPrinted>
  <dcterms:created xsi:type="dcterms:W3CDTF">2013-08-21T05:30:05Z</dcterms:created>
  <dcterms:modified xsi:type="dcterms:W3CDTF">2023-09-12T07:12:37Z</dcterms:modified>
  <cp:category/>
  <cp:version/>
  <cp:contentType/>
  <cp:contentStatus/>
</cp:coreProperties>
</file>